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RCHIVOS LULÚ\RECTORADO UNA\DIRECCIÓN DE PLANIFICACIÓN Y ESTADÍSTICA\MATERIALES FINALES\DATOS PUBLICADOS EN EXCEL\"/>
    </mc:Choice>
  </mc:AlternateContent>
  <bookViews>
    <workbookView xWindow="0" yWindow="0" windowWidth="11328" windowHeight="10320" tabRatio="834"/>
  </bookViews>
  <sheets>
    <sheet name="Nivel Medio y Tec" sheetId="31" r:id="rId1"/>
  </sheets>
  <definedNames>
    <definedName name="_xlnm.Print_Area" localSheetId="0">'Nivel Medio y Tec'!$A$1:$K$89</definedName>
    <definedName name="_xlnm.Print_Titles" localSheetId="0">'Nivel Medio y Tec'!$1:$8</definedName>
  </definedNames>
  <calcPr calcId="162913"/>
</workbook>
</file>

<file path=xl/calcChain.xml><?xml version="1.0" encoding="utf-8"?>
<calcChain xmlns="http://schemas.openxmlformats.org/spreadsheetml/2006/main">
  <c r="B45" i="31" l="1"/>
  <c r="C45" i="31"/>
  <c r="D88" i="31" l="1"/>
  <c r="I87" i="31"/>
  <c r="H87" i="31"/>
  <c r="G87" i="31"/>
  <c r="F87" i="31"/>
  <c r="E87" i="31"/>
  <c r="D87" i="31"/>
  <c r="C87" i="31"/>
  <c r="B87" i="31"/>
  <c r="D83" i="31"/>
  <c r="I82" i="31"/>
  <c r="H82" i="31"/>
  <c r="G82" i="31"/>
  <c r="F82" i="31"/>
  <c r="E82" i="31"/>
  <c r="D82" i="31"/>
  <c r="C82" i="31"/>
  <c r="B82" i="31"/>
  <c r="D78" i="31"/>
  <c r="I77" i="31"/>
  <c r="H77" i="31"/>
  <c r="C77" i="31"/>
  <c r="B77" i="31"/>
  <c r="B78" i="31" s="1"/>
  <c r="D67" i="31"/>
  <c r="I66" i="31"/>
  <c r="H66" i="31"/>
  <c r="G66" i="31"/>
  <c r="F66" i="31"/>
  <c r="E66" i="31"/>
  <c r="D66" i="31"/>
  <c r="C66" i="31"/>
  <c r="B66" i="31"/>
  <c r="D62" i="31"/>
  <c r="I61" i="31"/>
  <c r="H61" i="31"/>
  <c r="G61" i="31"/>
  <c r="F61" i="31"/>
  <c r="E61" i="31"/>
  <c r="D61" i="31"/>
  <c r="C61" i="31"/>
  <c r="B61" i="31"/>
  <c r="B62" i="31" s="1"/>
  <c r="D57" i="31"/>
  <c r="I56" i="31"/>
  <c r="H56" i="31"/>
  <c r="H57" i="31" s="1"/>
  <c r="C56" i="31"/>
  <c r="B56" i="31"/>
  <c r="B57" i="31" s="1"/>
  <c r="D41" i="31"/>
  <c r="I40" i="31"/>
  <c r="H40" i="31"/>
  <c r="H41" i="31" s="1"/>
  <c r="G40" i="31"/>
  <c r="F40" i="31"/>
  <c r="E40" i="31"/>
  <c r="D40" i="31"/>
  <c r="C40" i="31"/>
  <c r="B40" i="31"/>
  <c r="B41" i="31" s="1"/>
  <c r="I35" i="31"/>
  <c r="H35" i="31"/>
  <c r="E35" i="31"/>
  <c r="D35" i="31"/>
  <c r="C35" i="31"/>
  <c r="B35" i="31"/>
  <c r="I24" i="31"/>
  <c r="H24" i="31"/>
  <c r="H25" i="31" s="1"/>
  <c r="G24" i="31"/>
  <c r="F24" i="31"/>
  <c r="E24" i="31"/>
  <c r="D24" i="31"/>
  <c r="C24" i="31"/>
  <c r="B24" i="31"/>
  <c r="F20" i="31"/>
  <c r="I19" i="31"/>
  <c r="H19" i="31"/>
  <c r="G19" i="31"/>
  <c r="F19" i="31"/>
  <c r="C19" i="31"/>
  <c r="B19" i="31"/>
  <c r="F15" i="31"/>
  <c r="I14" i="31"/>
  <c r="H14" i="31"/>
  <c r="H15" i="31" s="1"/>
  <c r="C14" i="31"/>
  <c r="B14" i="31"/>
  <c r="B20" i="31" l="1"/>
  <c r="H36" i="31"/>
  <c r="H20" i="31"/>
  <c r="H67" i="31"/>
  <c r="B83" i="31"/>
  <c r="H62" i="31"/>
  <c r="H88" i="31"/>
  <c r="H78" i="31"/>
  <c r="H83" i="31"/>
  <c r="B25" i="31"/>
  <c r="B67" i="31"/>
  <c r="K77" i="31"/>
  <c r="J77" i="31"/>
  <c r="K56" i="31"/>
  <c r="J56" i="31"/>
  <c r="F46" i="31"/>
  <c r="I45" i="31"/>
  <c r="H45" i="31"/>
  <c r="G45" i="31"/>
  <c r="F45" i="31"/>
  <c r="E45" i="31"/>
  <c r="D45" i="31"/>
  <c r="K35" i="31"/>
  <c r="J35" i="31"/>
  <c r="K14" i="31"/>
  <c r="J14" i="31"/>
  <c r="D46" i="31" l="1"/>
  <c r="J36" i="31"/>
  <c r="J78" i="31"/>
  <c r="J57" i="31"/>
  <c r="J15" i="31"/>
  <c r="K19" i="31"/>
  <c r="J19" i="31"/>
  <c r="J20" i="31" l="1"/>
  <c r="J87" i="31"/>
  <c r="K87" i="31"/>
  <c r="J82" i="31"/>
  <c r="K82" i="31"/>
  <c r="J66" i="31"/>
  <c r="K66" i="31"/>
  <c r="J61" i="31"/>
  <c r="K61" i="31"/>
  <c r="J45" i="31"/>
  <c r="K45" i="31"/>
  <c r="J40" i="31"/>
  <c r="K40" i="31"/>
  <c r="K24" i="31"/>
  <c r="J24" i="31"/>
  <c r="J25" i="31" l="1"/>
  <c r="J62" i="31"/>
  <c r="J41" i="31"/>
  <c r="J88" i="31"/>
  <c r="J83" i="31"/>
  <c r="J67" i="31"/>
  <c r="J46" i="31"/>
</calcChain>
</file>

<file path=xl/sharedStrings.xml><?xml version="1.0" encoding="utf-8"?>
<sst xmlns="http://schemas.openxmlformats.org/spreadsheetml/2006/main" count="129" uniqueCount="20">
  <si>
    <t>M</t>
  </si>
  <si>
    <t>F</t>
  </si>
  <si>
    <t xml:space="preserve">Colegio Experimental Paraguay-Brasil </t>
  </si>
  <si>
    <t>Sub total</t>
  </si>
  <si>
    <t>Instituto Paraguayo de Telecomunicaciones</t>
  </si>
  <si>
    <t>Institución/Nivel</t>
  </si>
  <si>
    <t>-</t>
  </si>
  <si>
    <t>Especialidad de Mecánica</t>
  </si>
  <si>
    <t>Especialidad de Electricidad</t>
  </si>
  <si>
    <t>Nivel Técnico vocacional</t>
  </si>
  <si>
    <t>Años</t>
  </si>
  <si>
    <t>Educación Escolar Básica</t>
  </si>
  <si>
    <t>Total</t>
  </si>
  <si>
    <t>Educación Media</t>
  </si>
  <si>
    <r>
      <rPr>
        <b/>
        <sz val="9"/>
        <color indexed="8"/>
        <rFont val="Arial"/>
        <family val="2"/>
      </rPr>
      <t>Fuente:</t>
    </r>
    <r>
      <rPr>
        <sz val="9"/>
        <color indexed="8"/>
        <rFont val="Arial"/>
        <family val="2"/>
      </rPr>
      <t xml:space="preserve"> Base de datos UNA 2025. Dirección de Planificación y Estadística - DGPE RECTORADO UNA.</t>
    </r>
  </si>
  <si>
    <t>Egresados de Educación Escolar Básica, Educaciíón Media y Técnico vocacional.  
Periodo 2021 - 2025</t>
  </si>
  <si>
    <t>TOTAL</t>
  </si>
  <si>
    <t>Ingresantes de Educación Escolar Básica, Educacíón Media y Técnico vocacional.  
Periodo 2021 - 2025</t>
  </si>
  <si>
    <t>Postulantes de Educación Escolar Básica, Educacíón Media y Técnico vocacional.  
Periodo 2021 - 2025</t>
  </si>
  <si>
    <t>Matriculados de Educación Escolar Básica, Educación Media y Técnico vocacional.  
Periodo 2021 - 2025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</si>
</sst>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€_-;\-* #,##0.00\ _€_-;_-* &quot;-&quot;??\ _€_-;_-@_-"/>
    <numFmt numFmtId="164" formatCode="&quot;Gs&quot;\ #,##0_);\(&quot;Gs&quot;\ #,##0\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b/>
      <sz val="12"/>
      <color theme="0"/>
      <name val="Arial"/>
      <family val="2"/>
    </font>
    <font>
      <b/>
      <sz val="14"/>
      <color indexed="8"/>
      <name val="Arial"/>
      <family val="2"/>
    </font>
    <font>
      <sz val="22"/>
      <color rgb="FF8D000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00000"/>
        <bgColor indexed="64"/>
      </patternFill>
    </fill>
    <fill>
      <gradientFill degree="90">
        <stop position="0">
          <color rgb="FF830000"/>
        </stop>
        <stop position="1">
          <color rgb="FF830021"/>
        </stop>
      </gradient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</cellStyleXfs>
  <cellXfs count="42">
    <xf numFmtId="0" fontId="0" fillId="0" borderId="0" xfId="0"/>
    <xf numFmtId="0" fontId="6" fillId="0" borderId="0" xfId="0" applyFont="1"/>
    <xf numFmtId="0" fontId="4" fillId="0" borderId="0" xfId="0" applyFont="1"/>
    <xf numFmtId="3" fontId="3" fillId="0" borderId="0" xfId="2" applyNumberFormat="1" applyFont="1" applyBorder="1" applyAlignment="1">
      <alignment horizontal="right" vertical="center" wrapText="1"/>
    </xf>
    <xf numFmtId="3" fontId="3" fillId="0" borderId="0" xfId="2" applyNumberFormat="1" applyFont="1" applyBorder="1" applyAlignment="1">
      <alignment horizontal="center" vertical="center" wrapText="1"/>
    </xf>
    <xf numFmtId="3" fontId="3" fillId="0" borderId="4" xfId="2" applyNumberFormat="1" applyFont="1" applyBorder="1" applyAlignment="1">
      <alignment vertical="center" wrapText="1"/>
    </xf>
    <xf numFmtId="3" fontId="2" fillId="0" borderId="4" xfId="2" applyNumberFormat="1" applyFont="1" applyBorder="1" applyAlignment="1">
      <alignment vertical="center" wrapText="1"/>
    </xf>
    <xf numFmtId="0" fontId="10" fillId="4" borderId="0" xfId="0" applyFont="1" applyFill="1" applyAlignment="1">
      <alignment horizontal="center"/>
    </xf>
    <xf numFmtId="3" fontId="3" fillId="6" borderId="4" xfId="2" applyNumberFormat="1" applyFont="1" applyFill="1" applyBorder="1" applyAlignment="1">
      <alignment horizontal="right" vertical="center" wrapText="1"/>
    </xf>
    <xf numFmtId="3" fontId="2" fillId="6" borderId="2" xfId="3" applyNumberFormat="1" applyFont="1" applyFill="1" applyBorder="1" applyAlignment="1">
      <alignment horizontal="center" vertical="center"/>
    </xf>
    <xf numFmtId="3" fontId="2" fillId="6" borderId="4" xfId="3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3" fontId="3" fillId="6" borderId="2" xfId="2" applyNumberFormat="1" applyFont="1" applyFill="1" applyBorder="1" applyAlignment="1">
      <alignment horizontal="center" vertical="center" wrapText="1"/>
    </xf>
    <xf numFmtId="3" fontId="3" fillId="6" borderId="4" xfId="2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/>
    </xf>
    <xf numFmtId="0" fontId="10" fillId="5" borderId="0" xfId="0" applyFont="1" applyFill="1" applyAlignment="1">
      <alignment horizontal="center"/>
    </xf>
    <xf numFmtId="3" fontId="3" fillId="6" borderId="1" xfId="2" applyNumberFormat="1" applyFont="1" applyFill="1" applyBorder="1" applyAlignment="1">
      <alignment horizontal="center" vertical="center" wrapText="1"/>
    </xf>
    <xf numFmtId="3" fontId="3" fillId="6" borderId="2" xfId="2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3" fontId="7" fillId="0" borderId="3" xfId="2" applyNumberFormat="1" applyFont="1" applyBorder="1" applyAlignment="1">
      <alignment horizontal="left" vertical="center" wrapText="1"/>
    </xf>
    <xf numFmtId="3" fontId="3" fillId="6" borderId="4" xfId="2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9" fillId="0" borderId="5" xfId="0" applyFont="1" applyBorder="1" applyAlignment="1">
      <alignment horizontal="center" wrapText="1"/>
    </xf>
    <xf numFmtId="0" fontId="11" fillId="0" borderId="0" xfId="0" applyFont="1" applyBorder="1"/>
    <xf numFmtId="3" fontId="2" fillId="0" borderId="1" xfId="3" applyNumberFormat="1" applyFont="1" applyFill="1" applyBorder="1" applyAlignment="1">
      <alignment horizontal="center" vertical="center"/>
    </xf>
    <xf numFmtId="3" fontId="2" fillId="2" borderId="2" xfId="3" applyNumberFormat="1" applyFont="1" applyFill="1" applyBorder="1" applyAlignment="1">
      <alignment horizontal="center" vertical="center"/>
    </xf>
    <xf numFmtId="3" fontId="3" fillId="0" borderId="1" xfId="2" applyNumberFormat="1" applyFont="1" applyBorder="1" applyAlignment="1">
      <alignment horizontal="center" vertical="center" wrapText="1"/>
    </xf>
    <xf numFmtId="3" fontId="3" fillId="0" borderId="2" xfId="2" applyNumberFormat="1" applyFont="1" applyBorder="1" applyAlignment="1">
      <alignment horizontal="center" vertical="center" wrapText="1"/>
    </xf>
    <xf numFmtId="3" fontId="2" fillId="0" borderId="2" xfId="3" applyNumberFormat="1" applyFont="1" applyFill="1" applyBorder="1" applyAlignment="1">
      <alignment horizontal="center" vertical="center"/>
    </xf>
    <xf numFmtId="3" fontId="2" fillId="0" borderId="1" xfId="2" applyNumberFormat="1" applyFont="1" applyBorder="1" applyAlignment="1">
      <alignment horizontal="center" vertical="center" wrapText="1"/>
    </xf>
    <xf numFmtId="3" fontId="2" fillId="0" borderId="2" xfId="2" applyNumberFormat="1" applyFont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/>
    </xf>
    <xf numFmtId="3" fontId="5" fillId="2" borderId="2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3" fontId="6" fillId="2" borderId="1" xfId="0" applyNumberFormat="1" applyFont="1" applyFill="1" applyBorder="1" applyAlignment="1">
      <alignment horizontal="center" vertical="center"/>
    </xf>
    <xf numFmtId="3" fontId="6" fillId="2" borderId="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</cellXfs>
  <cellStyles count="5">
    <cellStyle name="Millares [0] 2" xfId="3"/>
    <cellStyle name="Millares 2" xfId="1"/>
    <cellStyle name="Normal" xfId="0" builtinId="0"/>
    <cellStyle name="Normal 2" xfId="2"/>
    <cellStyle name="Normal 2 2" xfId="4"/>
  </cellStyles>
  <dxfs count="0"/>
  <tableStyles count="0" defaultTableStyle="TableStyleMedium9" defaultPivotStyle="PivotStyleLight16"/>
  <colors>
    <mruColors>
      <color rgb="FF700000"/>
      <color rgb="FF829C3E"/>
      <color rgb="FF7A9C3E"/>
      <color rgb="FFFFE5E5"/>
      <color rgb="FF820000"/>
      <color rgb="FFF7E3DD"/>
      <color rgb="FFF9E5E5"/>
      <color rgb="FF8C0000"/>
      <color rgb="FFF9E5DF"/>
      <color rgb="FFFFEB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1812759</xdr:colOff>
      <xdr:row>0</xdr:row>
      <xdr:rowOff>192505</xdr:rowOff>
    </xdr:from>
    <xdr:ext cx="5574630" cy="1812758"/>
    <xdr:sp macro="" textlink="">
      <xdr:nvSpPr>
        <xdr:cNvPr id="5" name="5 CuadroTexto"/>
        <xdr:cNvSpPr txBox="1"/>
      </xdr:nvSpPr>
      <xdr:spPr>
        <a:xfrm>
          <a:off x="1812759" y="192505"/>
          <a:ext cx="5574630" cy="18127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es-PY" sz="2800" b="1">
              <a:solidFill>
                <a:schemeClr val="bg1"/>
              </a:solidFill>
            </a:rPr>
            <a:t>Educación Escolar</a:t>
          </a:r>
          <a:r>
            <a:rPr lang="es-PY" sz="2800" b="1" baseline="0">
              <a:solidFill>
                <a:schemeClr val="bg1"/>
              </a:solidFill>
            </a:rPr>
            <a:t> Básica , Educación Media y Técnico vocacional.</a:t>
          </a:r>
        </a:p>
        <a:p>
          <a:pPr algn="ctr"/>
          <a:r>
            <a:rPr lang="es-PY" sz="2800" b="1" baseline="0">
              <a:solidFill>
                <a:schemeClr val="bg1"/>
              </a:solidFill>
            </a:rPr>
            <a:t>Periodo 2021-2025</a:t>
          </a:r>
          <a:endParaRPr lang="es-PY" sz="2800" b="1">
            <a:solidFill>
              <a:schemeClr val="bg1"/>
            </a:solidFill>
          </a:endParaRPr>
        </a:p>
      </xdr:txBody>
    </xdr:sp>
    <xdr:clientData/>
  </xdr:oneCellAnchor>
  <xdr:twoCellAnchor editAs="oneCell">
    <xdr:from>
      <xdr:col>0</xdr:col>
      <xdr:colOff>180475</xdr:colOff>
      <xdr:row>0</xdr:row>
      <xdr:rowOff>180473</xdr:rowOff>
    </xdr:from>
    <xdr:to>
      <xdr:col>0</xdr:col>
      <xdr:colOff>1828300</xdr:colOff>
      <xdr:row>5</xdr:row>
      <xdr:rowOff>304799</xdr:rowOff>
    </xdr:to>
    <xdr:pic>
      <xdr:nvPicPr>
        <xdr:cNvPr id="4" name="3 Imagen"/>
        <xdr:cNvPicPr/>
      </xdr:nvPicPr>
      <xdr:blipFill>
        <a:blip xmlns:r="http://schemas.openxmlformats.org/officeDocument/2006/relationships" r:embed="rId1" cstate="print">
          <a:extLst/>
        </a:blip>
        <a:stretch>
          <a:fillRect/>
        </a:stretch>
      </xdr:blipFill>
      <xdr:spPr>
        <a:xfrm>
          <a:off x="180475" y="180473"/>
          <a:ext cx="1647825" cy="1638300"/>
        </a:xfrm>
        <a:prstGeom prst="ellipse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K95"/>
  <sheetViews>
    <sheetView tabSelected="1" zoomScale="110" zoomScaleNormal="110" zoomScaleSheetLayoutView="85" workbookViewId="0">
      <selection activeCell="J88" sqref="J88:K88"/>
    </sheetView>
  </sheetViews>
  <sheetFormatPr baseColWidth="10" defaultRowHeight="13.8" x14ac:dyDescent="0.25"/>
  <cols>
    <col min="1" max="1" width="31.6640625" style="2" customWidth="1"/>
    <col min="2" max="6" width="7.88671875" style="25" customWidth="1"/>
    <col min="7" max="7" width="7.88671875" style="37" customWidth="1"/>
    <col min="8" max="11" width="7.88671875" style="25" customWidth="1"/>
    <col min="12" max="218" width="11.44140625" style="2"/>
    <col min="219" max="219" width="1.6640625" style="2" customWidth="1"/>
    <col min="220" max="220" width="22.44140625" style="2" customWidth="1"/>
    <col min="221" max="230" width="6.44140625" style="2" customWidth="1"/>
    <col min="231" max="474" width="11.44140625" style="2"/>
    <col min="475" max="475" width="1.6640625" style="2" customWidth="1"/>
    <col min="476" max="476" width="22.44140625" style="2" customWidth="1"/>
    <col min="477" max="486" width="6.44140625" style="2" customWidth="1"/>
    <col min="487" max="730" width="11.44140625" style="2"/>
    <col min="731" max="731" width="1.6640625" style="2" customWidth="1"/>
    <col min="732" max="732" width="22.44140625" style="2" customWidth="1"/>
    <col min="733" max="742" width="6.44140625" style="2" customWidth="1"/>
    <col min="743" max="986" width="11.44140625" style="2"/>
    <col min="987" max="987" width="1.6640625" style="2" customWidth="1"/>
    <col min="988" max="988" width="22.44140625" style="2" customWidth="1"/>
    <col min="989" max="998" width="6.44140625" style="2" customWidth="1"/>
    <col min="999" max="1242" width="11.44140625" style="2"/>
    <col min="1243" max="1243" width="1.6640625" style="2" customWidth="1"/>
    <col min="1244" max="1244" width="22.44140625" style="2" customWidth="1"/>
    <col min="1245" max="1254" width="6.44140625" style="2" customWidth="1"/>
    <col min="1255" max="1498" width="11.44140625" style="2"/>
    <col min="1499" max="1499" width="1.6640625" style="2" customWidth="1"/>
    <col min="1500" max="1500" width="22.44140625" style="2" customWidth="1"/>
    <col min="1501" max="1510" width="6.44140625" style="2" customWidth="1"/>
    <col min="1511" max="1754" width="11.44140625" style="2"/>
    <col min="1755" max="1755" width="1.6640625" style="2" customWidth="1"/>
    <col min="1756" max="1756" width="22.44140625" style="2" customWidth="1"/>
    <col min="1757" max="1766" width="6.44140625" style="2" customWidth="1"/>
    <col min="1767" max="2010" width="11.44140625" style="2"/>
    <col min="2011" max="2011" width="1.6640625" style="2" customWidth="1"/>
    <col min="2012" max="2012" width="22.44140625" style="2" customWidth="1"/>
    <col min="2013" max="2022" width="6.44140625" style="2" customWidth="1"/>
    <col min="2023" max="2266" width="11.44140625" style="2"/>
    <col min="2267" max="2267" width="1.6640625" style="2" customWidth="1"/>
    <col min="2268" max="2268" width="22.44140625" style="2" customWidth="1"/>
    <col min="2269" max="2278" width="6.44140625" style="2" customWidth="1"/>
    <col min="2279" max="2522" width="11.44140625" style="2"/>
    <col min="2523" max="2523" width="1.6640625" style="2" customWidth="1"/>
    <col min="2524" max="2524" width="22.44140625" style="2" customWidth="1"/>
    <col min="2525" max="2534" width="6.44140625" style="2" customWidth="1"/>
    <col min="2535" max="2778" width="11.44140625" style="2"/>
    <col min="2779" max="2779" width="1.6640625" style="2" customWidth="1"/>
    <col min="2780" max="2780" width="22.44140625" style="2" customWidth="1"/>
    <col min="2781" max="2790" width="6.44140625" style="2" customWidth="1"/>
    <col min="2791" max="3034" width="11.44140625" style="2"/>
    <col min="3035" max="3035" width="1.6640625" style="2" customWidth="1"/>
    <col min="3036" max="3036" width="22.44140625" style="2" customWidth="1"/>
    <col min="3037" max="3046" width="6.44140625" style="2" customWidth="1"/>
    <col min="3047" max="3290" width="11.44140625" style="2"/>
    <col min="3291" max="3291" width="1.6640625" style="2" customWidth="1"/>
    <col min="3292" max="3292" width="22.44140625" style="2" customWidth="1"/>
    <col min="3293" max="3302" width="6.44140625" style="2" customWidth="1"/>
    <col min="3303" max="3546" width="11.44140625" style="2"/>
    <col min="3547" max="3547" width="1.6640625" style="2" customWidth="1"/>
    <col min="3548" max="3548" width="22.44140625" style="2" customWidth="1"/>
    <col min="3549" max="3558" width="6.44140625" style="2" customWidth="1"/>
    <col min="3559" max="3802" width="11.44140625" style="2"/>
    <col min="3803" max="3803" width="1.6640625" style="2" customWidth="1"/>
    <col min="3804" max="3804" width="22.44140625" style="2" customWidth="1"/>
    <col min="3805" max="3814" width="6.44140625" style="2" customWidth="1"/>
    <col min="3815" max="4058" width="11.44140625" style="2"/>
    <col min="4059" max="4059" width="1.6640625" style="2" customWidth="1"/>
    <col min="4060" max="4060" width="22.44140625" style="2" customWidth="1"/>
    <col min="4061" max="4070" width="6.44140625" style="2" customWidth="1"/>
    <col min="4071" max="4314" width="11.44140625" style="2"/>
    <col min="4315" max="4315" width="1.6640625" style="2" customWidth="1"/>
    <col min="4316" max="4316" width="22.44140625" style="2" customWidth="1"/>
    <col min="4317" max="4326" width="6.44140625" style="2" customWidth="1"/>
    <col min="4327" max="4570" width="11.44140625" style="2"/>
    <col min="4571" max="4571" width="1.6640625" style="2" customWidth="1"/>
    <col min="4572" max="4572" width="22.44140625" style="2" customWidth="1"/>
    <col min="4573" max="4582" width="6.44140625" style="2" customWidth="1"/>
    <col min="4583" max="4826" width="11.44140625" style="2"/>
    <col min="4827" max="4827" width="1.6640625" style="2" customWidth="1"/>
    <col min="4828" max="4828" width="22.44140625" style="2" customWidth="1"/>
    <col min="4829" max="4838" width="6.44140625" style="2" customWidth="1"/>
    <col min="4839" max="5082" width="11.44140625" style="2"/>
    <col min="5083" max="5083" width="1.6640625" style="2" customWidth="1"/>
    <col min="5084" max="5084" width="22.44140625" style="2" customWidth="1"/>
    <col min="5085" max="5094" width="6.44140625" style="2" customWidth="1"/>
    <col min="5095" max="5338" width="11.44140625" style="2"/>
    <col min="5339" max="5339" width="1.6640625" style="2" customWidth="1"/>
    <col min="5340" max="5340" width="22.44140625" style="2" customWidth="1"/>
    <col min="5341" max="5350" width="6.44140625" style="2" customWidth="1"/>
    <col min="5351" max="5594" width="11.44140625" style="2"/>
    <col min="5595" max="5595" width="1.6640625" style="2" customWidth="1"/>
    <col min="5596" max="5596" width="22.44140625" style="2" customWidth="1"/>
    <col min="5597" max="5606" width="6.44140625" style="2" customWidth="1"/>
    <col min="5607" max="5850" width="11.44140625" style="2"/>
    <col min="5851" max="5851" width="1.6640625" style="2" customWidth="1"/>
    <col min="5852" max="5852" width="22.44140625" style="2" customWidth="1"/>
    <col min="5853" max="5862" width="6.44140625" style="2" customWidth="1"/>
    <col min="5863" max="6106" width="11.44140625" style="2"/>
    <col min="6107" max="6107" width="1.6640625" style="2" customWidth="1"/>
    <col min="6108" max="6108" width="22.44140625" style="2" customWidth="1"/>
    <col min="6109" max="6118" width="6.44140625" style="2" customWidth="1"/>
    <col min="6119" max="6362" width="11.44140625" style="2"/>
    <col min="6363" max="6363" width="1.6640625" style="2" customWidth="1"/>
    <col min="6364" max="6364" width="22.44140625" style="2" customWidth="1"/>
    <col min="6365" max="6374" width="6.44140625" style="2" customWidth="1"/>
    <col min="6375" max="6618" width="11.44140625" style="2"/>
    <col min="6619" max="6619" width="1.6640625" style="2" customWidth="1"/>
    <col min="6620" max="6620" width="22.44140625" style="2" customWidth="1"/>
    <col min="6621" max="6630" width="6.44140625" style="2" customWidth="1"/>
    <col min="6631" max="6874" width="11.44140625" style="2"/>
    <col min="6875" max="6875" width="1.6640625" style="2" customWidth="1"/>
    <col min="6876" max="6876" width="22.44140625" style="2" customWidth="1"/>
    <col min="6877" max="6886" width="6.44140625" style="2" customWidth="1"/>
    <col min="6887" max="7130" width="11.44140625" style="2"/>
    <col min="7131" max="7131" width="1.6640625" style="2" customWidth="1"/>
    <col min="7132" max="7132" width="22.44140625" style="2" customWidth="1"/>
    <col min="7133" max="7142" width="6.44140625" style="2" customWidth="1"/>
    <col min="7143" max="7386" width="11.44140625" style="2"/>
    <col min="7387" max="7387" width="1.6640625" style="2" customWidth="1"/>
    <col min="7388" max="7388" width="22.44140625" style="2" customWidth="1"/>
    <col min="7389" max="7398" width="6.44140625" style="2" customWidth="1"/>
    <col min="7399" max="7642" width="11.44140625" style="2"/>
    <col min="7643" max="7643" width="1.6640625" style="2" customWidth="1"/>
    <col min="7644" max="7644" width="22.44140625" style="2" customWidth="1"/>
    <col min="7645" max="7654" width="6.44140625" style="2" customWidth="1"/>
    <col min="7655" max="7898" width="11.44140625" style="2"/>
    <col min="7899" max="7899" width="1.6640625" style="2" customWidth="1"/>
    <col min="7900" max="7900" width="22.44140625" style="2" customWidth="1"/>
    <col min="7901" max="7910" width="6.44140625" style="2" customWidth="1"/>
    <col min="7911" max="8154" width="11.44140625" style="2"/>
    <col min="8155" max="8155" width="1.6640625" style="2" customWidth="1"/>
    <col min="8156" max="8156" width="22.44140625" style="2" customWidth="1"/>
    <col min="8157" max="8166" width="6.44140625" style="2" customWidth="1"/>
    <col min="8167" max="8410" width="11.44140625" style="2"/>
    <col min="8411" max="8411" width="1.6640625" style="2" customWidth="1"/>
    <col min="8412" max="8412" width="22.44140625" style="2" customWidth="1"/>
    <col min="8413" max="8422" width="6.44140625" style="2" customWidth="1"/>
    <col min="8423" max="8666" width="11.44140625" style="2"/>
    <col min="8667" max="8667" width="1.6640625" style="2" customWidth="1"/>
    <col min="8668" max="8668" width="22.44140625" style="2" customWidth="1"/>
    <col min="8669" max="8678" width="6.44140625" style="2" customWidth="1"/>
    <col min="8679" max="8922" width="11.44140625" style="2"/>
    <col min="8923" max="8923" width="1.6640625" style="2" customWidth="1"/>
    <col min="8924" max="8924" width="22.44140625" style="2" customWidth="1"/>
    <col min="8925" max="8934" width="6.44140625" style="2" customWidth="1"/>
    <col min="8935" max="9178" width="11.44140625" style="2"/>
    <col min="9179" max="9179" width="1.6640625" style="2" customWidth="1"/>
    <col min="9180" max="9180" width="22.44140625" style="2" customWidth="1"/>
    <col min="9181" max="9190" width="6.44140625" style="2" customWidth="1"/>
    <col min="9191" max="9434" width="11.44140625" style="2"/>
    <col min="9435" max="9435" width="1.6640625" style="2" customWidth="1"/>
    <col min="9436" max="9436" width="22.44140625" style="2" customWidth="1"/>
    <col min="9437" max="9446" width="6.44140625" style="2" customWidth="1"/>
    <col min="9447" max="9690" width="11.44140625" style="2"/>
    <col min="9691" max="9691" width="1.6640625" style="2" customWidth="1"/>
    <col min="9692" max="9692" width="22.44140625" style="2" customWidth="1"/>
    <col min="9693" max="9702" width="6.44140625" style="2" customWidth="1"/>
    <col min="9703" max="9946" width="11.44140625" style="2"/>
    <col min="9947" max="9947" width="1.6640625" style="2" customWidth="1"/>
    <col min="9948" max="9948" width="22.44140625" style="2" customWidth="1"/>
    <col min="9949" max="9958" width="6.44140625" style="2" customWidth="1"/>
    <col min="9959" max="10202" width="11.44140625" style="2"/>
    <col min="10203" max="10203" width="1.6640625" style="2" customWidth="1"/>
    <col min="10204" max="10204" width="22.44140625" style="2" customWidth="1"/>
    <col min="10205" max="10214" width="6.44140625" style="2" customWidth="1"/>
    <col min="10215" max="10458" width="11.44140625" style="2"/>
    <col min="10459" max="10459" width="1.6640625" style="2" customWidth="1"/>
    <col min="10460" max="10460" width="22.44140625" style="2" customWidth="1"/>
    <col min="10461" max="10470" width="6.44140625" style="2" customWidth="1"/>
    <col min="10471" max="10714" width="11.44140625" style="2"/>
    <col min="10715" max="10715" width="1.6640625" style="2" customWidth="1"/>
    <col min="10716" max="10716" width="22.44140625" style="2" customWidth="1"/>
    <col min="10717" max="10726" width="6.44140625" style="2" customWidth="1"/>
    <col min="10727" max="10970" width="11.44140625" style="2"/>
    <col min="10971" max="10971" width="1.6640625" style="2" customWidth="1"/>
    <col min="10972" max="10972" width="22.44140625" style="2" customWidth="1"/>
    <col min="10973" max="10982" width="6.44140625" style="2" customWidth="1"/>
    <col min="10983" max="11226" width="11.44140625" style="2"/>
    <col min="11227" max="11227" width="1.6640625" style="2" customWidth="1"/>
    <col min="11228" max="11228" width="22.44140625" style="2" customWidth="1"/>
    <col min="11229" max="11238" width="6.44140625" style="2" customWidth="1"/>
    <col min="11239" max="11482" width="11.44140625" style="2"/>
    <col min="11483" max="11483" width="1.6640625" style="2" customWidth="1"/>
    <col min="11484" max="11484" width="22.44140625" style="2" customWidth="1"/>
    <col min="11485" max="11494" width="6.44140625" style="2" customWidth="1"/>
    <col min="11495" max="11738" width="11.44140625" style="2"/>
    <col min="11739" max="11739" width="1.6640625" style="2" customWidth="1"/>
    <col min="11740" max="11740" width="22.44140625" style="2" customWidth="1"/>
    <col min="11741" max="11750" width="6.44140625" style="2" customWidth="1"/>
    <col min="11751" max="11994" width="11.44140625" style="2"/>
    <col min="11995" max="11995" width="1.6640625" style="2" customWidth="1"/>
    <col min="11996" max="11996" width="22.44140625" style="2" customWidth="1"/>
    <col min="11997" max="12006" width="6.44140625" style="2" customWidth="1"/>
    <col min="12007" max="12250" width="11.44140625" style="2"/>
    <col min="12251" max="12251" width="1.6640625" style="2" customWidth="1"/>
    <col min="12252" max="12252" width="22.44140625" style="2" customWidth="1"/>
    <col min="12253" max="12262" width="6.44140625" style="2" customWidth="1"/>
    <col min="12263" max="12506" width="11.44140625" style="2"/>
    <col min="12507" max="12507" width="1.6640625" style="2" customWidth="1"/>
    <col min="12508" max="12508" width="22.44140625" style="2" customWidth="1"/>
    <col min="12509" max="12518" width="6.44140625" style="2" customWidth="1"/>
    <col min="12519" max="12762" width="11.44140625" style="2"/>
    <col min="12763" max="12763" width="1.6640625" style="2" customWidth="1"/>
    <col min="12764" max="12764" width="22.44140625" style="2" customWidth="1"/>
    <col min="12765" max="12774" width="6.44140625" style="2" customWidth="1"/>
    <col min="12775" max="13018" width="11.44140625" style="2"/>
    <col min="13019" max="13019" width="1.6640625" style="2" customWidth="1"/>
    <col min="13020" max="13020" width="22.44140625" style="2" customWidth="1"/>
    <col min="13021" max="13030" width="6.44140625" style="2" customWidth="1"/>
    <col min="13031" max="13274" width="11.44140625" style="2"/>
    <col min="13275" max="13275" width="1.6640625" style="2" customWidth="1"/>
    <col min="13276" max="13276" width="22.44140625" style="2" customWidth="1"/>
    <col min="13277" max="13286" width="6.44140625" style="2" customWidth="1"/>
    <col min="13287" max="13530" width="11.44140625" style="2"/>
    <col min="13531" max="13531" width="1.6640625" style="2" customWidth="1"/>
    <col min="13532" max="13532" width="22.44140625" style="2" customWidth="1"/>
    <col min="13533" max="13542" width="6.44140625" style="2" customWidth="1"/>
    <col min="13543" max="13786" width="11.44140625" style="2"/>
    <col min="13787" max="13787" width="1.6640625" style="2" customWidth="1"/>
    <col min="13788" max="13788" width="22.44140625" style="2" customWidth="1"/>
    <col min="13789" max="13798" width="6.44140625" style="2" customWidth="1"/>
    <col min="13799" max="14042" width="11.44140625" style="2"/>
    <col min="14043" max="14043" width="1.6640625" style="2" customWidth="1"/>
    <col min="14044" max="14044" width="22.44140625" style="2" customWidth="1"/>
    <col min="14045" max="14054" width="6.44140625" style="2" customWidth="1"/>
    <col min="14055" max="14298" width="11.44140625" style="2"/>
    <col min="14299" max="14299" width="1.6640625" style="2" customWidth="1"/>
    <col min="14300" max="14300" width="22.44140625" style="2" customWidth="1"/>
    <col min="14301" max="14310" width="6.44140625" style="2" customWidth="1"/>
    <col min="14311" max="14554" width="11.44140625" style="2"/>
    <col min="14555" max="14555" width="1.6640625" style="2" customWidth="1"/>
    <col min="14556" max="14556" width="22.44140625" style="2" customWidth="1"/>
    <col min="14557" max="14566" width="6.44140625" style="2" customWidth="1"/>
    <col min="14567" max="14810" width="11.44140625" style="2"/>
    <col min="14811" max="14811" width="1.6640625" style="2" customWidth="1"/>
    <col min="14812" max="14812" width="22.44140625" style="2" customWidth="1"/>
    <col min="14813" max="14822" width="6.44140625" style="2" customWidth="1"/>
    <col min="14823" max="15066" width="11.44140625" style="2"/>
    <col min="15067" max="15067" width="1.6640625" style="2" customWidth="1"/>
    <col min="15068" max="15068" width="22.44140625" style="2" customWidth="1"/>
    <col min="15069" max="15078" width="6.44140625" style="2" customWidth="1"/>
    <col min="15079" max="15322" width="11.44140625" style="2"/>
    <col min="15323" max="15323" width="1.6640625" style="2" customWidth="1"/>
    <col min="15324" max="15324" width="22.44140625" style="2" customWidth="1"/>
    <col min="15325" max="15334" width="6.44140625" style="2" customWidth="1"/>
    <col min="15335" max="15578" width="11.44140625" style="2"/>
    <col min="15579" max="15579" width="1.6640625" style="2" customWidth="1"/>
    <col min="15580" max="15580" width="22.44140625" style="2" customWidth="1"/>
    <col min="15581" max="15590" width="6.44140625" style="2" customWidth="1"/>
    <col min="15591" max="15834" width="11.44140625" style="2"/>
    <col min="15835" max="15835" width="1.6640625" style="2" customWidth="1"/>
    <col min="15836" max="15836" width="22.44140625" style="2" customWidth="1"/>
    <col min="15837" max="15846" width="6.44140625" style="2" customWidth="1"/>
    <col min="15847" max="16090" width="11.44140625" style="2"/>
    <col min="16091" max="16091" width="1.6640625" style="2" customWidth="1"/>
    <col min="16092" max="16092" width="22.44140625" style="2" customWidth="1"/>
    <col min="16093" max="16102" width="6.44140625" style="2" customWidth="1"/>
    <col min="16103" max="16384" width="11.44140625" style="2"/>
  </cols>
  <sheetData>
    <row r="1" spans="1:11" ht="27" customHeigh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14.25" customHeigh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4.25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ht="14.25" customHeight="1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1" ht="50.1" customHeight="1" x14ac:dyDescent="0.2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1" ht="50.1" customHeight="1" x14ac:dyDescent="0.45">
      <c r="A6" s="7"/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18.75" customHeight="1" x14ac:dyDescent="0.45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40.200000000000003" customHeight="1" x14ac:dyDescent="0.3">
      <c r="A8" s="26" t="s">
        <v>18</v>
      </c>
      <c r="B8" s="26"/>
      <c r="C8" s="26"/>
      <c r="D8" s="26"/>
      <c r="E8" s="26"/>
      <c r="F8" s="26"/>
      <c r="G8" s="26"/>
      <c r="H8" s="26"/>
      <c r="I8" s="26"/>
      <c r="J8" s="26"/>
      <c r="K8" s="26"/>
    </row>
    <row r="9" spans="1:11" ht="15.6" x14ac:dyDescent="0.25">
      <c r="A9" s="22" t="s">
        <v>5</v>
      </c>
      <c r="B9" s="16" t="s">
        <v>10</v>
      </c>
      <c r="C9" s="16"/>
      <c r="D9" s="16"/>
      <c r="E9" s="16"/>
      <c r="F9" s="16"/>
      <c r="G9" s="16"/>
      <c r="H9" s="16"/>
      <c r="I9" s="16"/>
      <c r="J9" s="16"/>
      <c r="K9" s="17"/>
    </row>
    <row r="10" spans="1:11" ht="15.6" x14ac:dyDescent="0.25">
      <c r="A10" s="22"/>
      <c r="B10" s="17">
        <v>2021</v>
      </c>
      <c r="C10" s="22"/>
      <c r="D10" s="17">
        <v>2022</v>
      </c>
      <c r="E10" s="22"/>
      <c r="F10" s="17">
        <v>2023</v>
      </c>
      <c r="G10" s="22"/>
      <c r="H10" s="16">
        <v>2024</v>
      </c>
      <c r="I10" s="17"/>
      <c r="J10" s="16">
        <v>2025</v>
      </c>
      <c r="K10" s="17"/>
    </row>
    <row r="11" spans="1:11" ht="15.75" customHeight="1" x14ac:dyDescent="0.25">
      <c r="A11" s="22"/>
      <c r="B11" s="14" t="s">
        <v>0</v>
      </c>
      <c r="C11" s="14" t="s">
        <v>1</v>
      </c>
      <c r="D11" s="14" t="s">
        <v>0</v>
      </c>
      <c r="E11" s="14" t="s">
        <v>1</v>
      </c>
      <c r="F11" s="14" t="s">
        <v>0</v>
      </c>
      <c r="G11" s="14" t="s">
        <v>1</v>
      </c>
      <c r="H11" s="14" t="s">
        <v>0</v>
      </c>
      <c r="I11" s="11" t="s">
        <v>1</v>
      </c>
      <c r="J11" s="14" t="s">
        <v>0</v>
      </c>
      <c r="K11" s="11" t="s">
        <v>1</v>
      </c>
    </row>
    <row r="12" spans="1:11" ht="15.75" customHeight="1" x14ac:dyDescent="0.25">
      <c r="A12" s="23" t="s">
        <v>11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</row>
    <row r="13" spans="1:11" ht="27.75" customHeight="1" x14ac:dyDescent="0.25">
      <c r="A13" s="6" t="s">
        <v>2</v>
      </c>
      <c r="B13" s="28" t="s">
        <v>6</v>
      </c>
      <c r="C13" s="29" t="s">
        <v>6</v>
      </c>
      <c r="D13" s="29" t="s">
        <v>6</v>
      </c>
      <c r="E13" s="29" t="s">
        <v>6</v>
      </c>
      <c r="F13" s="28">
        <v>44</v>
      </c>
      <c r="G13" s="29">
        <v>39</v>
      </c>
      <c r="H13" s="28">
        <v>48</v>
      </c>
      <c r="I13" s="29">
        <v>56</v>
      </c>
      <c r="J13" s="28">
        <v>53</v>
      </c>
      <c r="K13" s="29">
        <v>48</v>
      </c>
    </row>
    <row r="14" spans="1:11" ht="15.75" customHeight="1" x14ac:dyDescent="0.25">
      <c r="A14" s="5" t="s">
        <v>3</v>
      </c>
      <c r="B14" s="30" t="str">
        <f t="shared" ref="B14:C14" si="0">+B13</f>
        <v>-</v>
      </c>
      <c r="C14" s="31" t="str">
        <f t="shared" si="0"/>
        <v>-</v>
      </c>
      <c r="D14" s="29" t="s">
        <v>6</v>
      </c>
      <c r="E14" s="29" t="s">
        <v>6</v>
      </c>
      <c r="F14" s="30">
        <v>44</v>
      </c>
      <c r="G14" s="31">
        <v>39</v>
      </c>
      <c r="H14" s="30">
        <f>+H13</f>
        <v>48</v>
      </c>
      <c r="I14" s="31">
        <f>+I13</f>
        <v>56</v>
      </c>
      <c r="J14" s="30">
        <f>+J13</f>
        <v>53</v>
      </c>
      <c r="K14" s="31">
        <f>+K13</f>
        <v>48</v>
      </c>
    </row>
    <row r="15" spans="1:11" ht="15.75" customHeight="1" x14ac:dyDescent="0.25">
      <c r="A15" s="8" t="s">
        <v>12</v>
      </c>
      <c r="B15" s="12" t="s">
        <v>6</v>
      </c>
      <c r="C15" s="13"/>
      <c r="D15" s="21" t="s">
        <v>6</v>
      </c>
      <c r="E15" s="24"/>
      <c r="F15" s="21">
        <f>44+39</f>
        <v>83</v>
      </c>
      <c r="G15" s="24"/>
      <c r="H15" s="20">
        <f>+H14+I14</f>
        <v>104</v>
      </c>
      <c r="I15" s="21"/>
      <c r="J15" s="20">
        <f>+J14+K14</f>
        <v>101</v>
      </c>
      <c r="K15" s="21"/>
    </row>
    <row r="16" spans="1:11" ht="15.75" customHeight="1" x14ac:dyDescent="0.25">
      <c r="A16" s="23" t="s">
        <v>13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</row>
    <row r="17" spans="1:11" ht="26.4" x14ac:dyDescent="0.25">
      <c r="A17" s="6" t="s">
        <v>2</v>
      </c>
      <c r="B17" s="28">
        <v>20</v>
      </c>
      <c r="C17" s="32">
        <v>34</v>
      </c>
      <c r="D17" s="28">
        <v>18</v>
      </c>
      <c r="E17" s="32">
        <v>26</v>
      </c>
      <c r="F17" s="28">
        <v>30</v>
      </c>
      <c r="G17" s="32">
        <v>47</v>
      </c>
      <c r="H17" s="28">
        <v>23</v>
      </c>
      <c r="I17" s="32">
        <v>36</v>
      </c>
      <c r="J17" s="28">
        <v>32</v>
      </c>
      <c r="K17" s="32">
        <v>22</v>
      </c>
    </row>
    <row r="18" spans="1:11" ht="26.4" x14ac:dyDescent="0.25">
      <c r="A18" s="6" t="s">
        <v>4</v>
      </c>
      <c r="B18" s="33">
        <v>122</v>
      </c>
      <c r="C18" s="34">
        <v>87</v>
      </c>
      <c r="D18" s="33">
        <v>152</v>
      </c>
      <c r="E18" s="34">
        <v>75</v>
      </c>
      <c r="F18" s="33">
        <v>132</v>
      </c>
      <c r="G18" s="34">
        <v>68</v>
      </c>
      <c r="H18" s="33">
        <v>142</v>
      </c>
      <c r="I18" s="34">
        <v>86</v>
      </c>
      <c r="J18" s="33">
        <v>149</v>
      </c>
      <c r="K18" s="34">
        <v>98</v>
      </c>
    </row>
    <row r="19" spans="1:11" x14ac:dyDescent="0.25">
      <c r="A19" s="5" t="s">
        <v>3</v>
      </c>
      <c r="B19" s="30">
        <f>+B17+B18</f>
        <v>142</v>
      </c>
      <c r="C19" s="31">
        <f t="shared" ref="C19" si="1">+C17+C18</f>
        <v>121</v>
      </c>
      <c r="D19" s="30">
        <v>170</v>
      </c>
      <c r="E19" s="31">
        <v>101</v>
      </c>
      <c r="F19" s="30">
        <f t="shared" ref="F19:K19" si="2">SUM(F17:F18)</f>
        <v>162</v>
      </c>
      <c r="G19" s="31">
        <f t="shared" si="2"/>
        <v>115</v>
      </c>
      <c r="H19" s="30">
        <f t="shared" si="2"/>
        <v>165</v>
      </c>
      <c r="I19" s="31">
        <f t="shared" si="2"/>
        <v>122</v>
      </c>
      <c r="J19" s="30">
        <f t="shared" si="2"/>
        <v>181</v>
      </c>
      <c r="K19" s="31">
        <f t="shared" si="2"/>
        <v>120</v>
      </c>
    </row>
    <row r="20" spans="1:11" x14ac:dyDescent="0.25">
      <c r="A20" s="8" t="s">
        <v>12</v>
      </c>
      <c r="B20" s="21">
        <f>+B19+C19</f>
        <v>263</v>
      </c>
      <c r="C20" s="24"/>
      <c r="D20" s="21">
        <v>271</v>
      </c>
      <c r="E20" s="24"/>
      <c r="F20" s="21">
        <f>162+115</f>
        <v>277</v>
      </c>
      <c r="G20" s="24"/>
      <c r="H20" s="20">
        <f>+H19+I19</f>
        <v>287</v>
      </c>
      <c r="I20" s="21"/>
      <c r="J20" s="20">
        <f>+J19+K19</f>
        <v>301</v>
      </c>
      <c r="K20" s="21"/>
    </row>
    <row r="21" spans="1:11" ht="21" customHeight="1" x14ac:dyDescent="0.25">
      <c r="A21" s="23" t="s">
        <v>9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</row>
    <row r="22" spans="1:11" ht="21" customHeight="1" x14ac:dyDescent="0.25">
      <c r="A22" s="6" t="s">
        <v>7</v>
      </c>
      <c r="B22" s="28">
        <v>46</v>
      </c>
      <c r="C22" s="32">
        <v>3</v>
      </c>
      <c r="D22" s="28">
        <v>62</v>
      </c>
      <c r="E22" s="32">
        <v>1</v>
      </c>
      <c r="F22" s="28">
        <v>40</v>
      </c>
      <c r="G22" s="32">
        <v>1</v>
      </c>
      <c r="H22" s="28">
        <v>40</v>
      </c>
      <c r="I22" s="32">
        <v>1</v>
      </c>
      <c r="J22" s="28">
        <v>26</v>
      </c>
      <c r="K22" s="32">
        <v>1</v>
      </c>
    </row>
    <row r="23" spans="1:11" ht="21" customHeight="1" x14ac:dyDescent="0.25">
      <c r="A23" s="6" t="s">
        <v>8</v>
      </c>
      <c r="B23" s="28">
        <v>27</v>
      </c>
      <c r="C23" s="32">
        <v>3</v>
      </c>
      <c r="D23" s="28">
        <v>45</v>
      </c>
      <c r="E23" s="32">
        <v>3</v>
      </c>
      <c r="F23" s="28">
        <v>48</v>
      </c>
      <c r="G23" s="32">
        <v>3</v>
      </c>
      <c r="H23" s="28">
        <v>26</v>
      </c>
      <c r="I23" s="32">
        <v>4</v>
      </c>
      <c r="J23" s="28">
        <v>15</v>
      </c>
      <c r="K23" s="32">
        <v>3</v>
      </c>
    </row>
    <row r="24" spans="1:11" x14ac:dyDescent="0.25">
      <c r="A24" s="5" t="s">
        <v>3</v>
      </c>
      <c r="B24" s="35">
        <f t="shared" ref="B24:C24" si="3">+B22+B23</f>
        <v>73</v>
      </c>
      <c r="C24" s="36">
        <f t="shared" si="3"/>
        <v>6</v>
      </c>
      <c r="D24" s="35">
        <f t="shared" ref="D24:I24" si="4">SUM(D22:D23)</f>
        <v>107</v>
      </c>
      <c r="E24" s="36">
        <f t="shared" si="4"/>
        <v>4</v>
      </c>
      <c r="F24" s="35">
        <f t="shared" si="4"/>
        <v>88</v>
      </c>
      <c r="G24" s="36">
        <f t="shared" si="4"/>
        <v>4</v>
      </c>
      <c r="H24" s="35">
        <f t="shared" si="4"/>
        <v>66</v>
      </c>
      <c r="I24" s="36">
        <f t="shared" si="4"/>
        <v>5</v>
      </c>
      <c r="J24" s="35">
        <f t="shared" ref="J24:K24" si="5">SUM(J22:J23)</f>
        <v>41</v>
      </c>
      <c r="K24" s="36">
        <f t="shared" si="5"/>
        <v>4</v>
      </c>
    </row>
    <row r="25" spans="1:11" ht="23.25" customHeight="1" x14ac:dyDescent="0.25">
      <c r="A25" s="8" t="s">
        <v>16</v>
      </c>
      <c r="B25" s="21">
        <f>+B24+C24</f>
        <v>79</v>
      </c>
      <c r="C25" s="24"/>
      <c r="D25" s="21">
        <v>111</v>
      </c>
      <c r="E25" s="24"/>
      <c r="F25" s="21">
        <v>92</v>
      </c>
      <c r="G25" s="24"/>
      <c r="H25" s="20">
        <f>+H24+I24</f>
        <v>71</v>
      </c>
      <c r="I25" s="21"/>
      <c r="J25" s="20">
        <f>+J24+K24</f>
        <v>45</v>
      </c>
      <c r="K25" s="21"/>
    </row>
    <row r="26" spans="1:11" x14ac:dyDescent="0.25">
      <c r="A26" s="27" t="s">
        <v>14</v>
      </c>
    </row>
    <row r="28" spans="1:11" ht="40.799999999999997" customHeight="1" x14ac:dyDescent="0.3">
      <c r="A28" s="26" t="s">
        <v>17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</row>
    <row r="29" spans="1:11" ht="6" customHeight="1" x14ac:dyDescent="0.25"/>
    <row r="30" spans="1:11" ht="15.6" x14ac:dyDescent="0.25">
      <c r="A30" s="22" t="s">
        <v>5</v>
      </c>
      <c r="B30" s="16" t="s">
        <v>10</v>
      </c>
      <c r="C30" s="16"/>
      <c r="D30" s="16"/>
      <c r="E30" s="16"/>
      <c r="F30" s="16"/>
      <c r="G30" s="16"/>
      <c r="H30" s="16"/>
      <c r="I30" s="16"/>
      <c r="J30" s="16"/>
      <c r="K30" s="17"/>
    </row>
    <row r="31" spans="1:11" ht="15.6" x14ac:dyDescent="0.25">
      <c r="A31" s="22"/>
      <c r="B31" s="17">
        <v>2021</v>
      </c>
      <c r="C31" s="22"/>
      <c r="D31" s="17">
        <v>2022</v>
      </c>
      <c r="E31" s="22"/>
      <c r="F31" s="17">
        <v>2023</v>
      </c>
      <c r="G31" s="22"/>
      <c r="H31" s="16">
        <v>2024</v>
      </c>
      <c r="I31" s="17"/>
      <c r="J31" s="16">
        <v>2025</v>
      </c>
      <c r="K31" s="17"/>
    </row>
    <row r="32" spans="1:11" ht="15.6" x14ac:dyDescent="0.25">
      <c r="A32" s="22"/>
      <c r="B32" s="14" t="s">
        <v>0</v>
      </c>
      <c r="C32" s="14" t="s">
        <v>1</v>
      </c>
      <c r="D32" s="14" t="s">
        <v>0</v>
      </c>
      <c r="E32" s="14" t="s">
        <v>1</v>
      </c>
      <c r="F32" s="14" t="s">
        <v>0</v>
      </c>
      <c r="G32" s="14" t="s">
        <v>1</v>
      </c>
      <c r="H32" s="14" t="s">
        <v>0</v>
      </c>
      <c r="I32" s="11" t="s">
        <v>1</v>
      </c>
      <c r="J32" s="14" t="s">
        <v>0</v>
      </c>
      <c r="K32" s="11" t="s">
        <v>1</v>
      </c>
    </row>
    <row r="33" spans="1:11" x14ac:dyDescent="0.25">
      <c r="A33" s="23" t="s">
        <v>11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</row>
    <row r="34" spans="1:11" ht="26.4" x14ac:dyDescent="0.25">
      <c r="A34" s="6" t="s">
        <v>2</v>
      </c>
      <c r="B34" s="28" t="s">
        <v>6</v>
      </c>
      <c r="C34" s="28" t="s">
        <v>6</v>
      </c>
      <c r="D34" s="28" t="s">
        <v>6</v>
      </c>
      <c r="E34" s="28" t="s">
        <v>6</v>
      </c>
      <c r="F34" s="28">
        <v>4</v>
      </c>
      <c r="G34" s="32">
        <v>5</v>
      </c>
      <c r="H34" s="28">
        <v>1</v>
      </c>
      <c r="I34" s="32">
        <v>5</v>
      </c>
      <c r="J34" s="28">
        <v>4</v>
      </c>
      <c r="K34" s="32">
        <v>2</v>
      </c>
    </row>
    <row r="35" spans="1:11" x14ac:dyDescent="0.25">
      <c r="A35" s="5" t="s">
        <v>3</v>
      </c>
      <c r="B35" s="30" t="str">
        <f t="shared" ref="B35:E35" si="6">+B34</f>
        <v>-</v>
      </c>
      <c r="C35" s="30" t="str">
        <f t="shared" si="6"/>
        <v>-</v>
      </c>
      <c r="D35" s="30" t="str">
        <f t="shared" si="6"/>
        <v>-</v>
      </c>
      <c r="E35" s="30" t="str">
        <f t="shared" si="6"/>
        <v>-</v>
      </c>
      <c r="F35" s="30">
        <v>4</v>
      </c>
      <c r="G35" s="31">
        <v>5</v>
      </c>
      <c r="H35" s="30">
        <f>+H34</f>
        <v>1</v>
      </c>
      <c r="I35" s="30">
        <f>+I34</f>
        <v>5</v>
      </c>
      <c r="J35" s="30">
        <f>+J34</f>
        <v>4</v>
      </c>
      <c r="K35" s="30">
        <f>+K34</f>
        <v>2</v>
      </c>
    </row>
    <row r="36" spans="1:11" x14ac:dyDescent="0.25">
      <c r="A36" s="8" t="s">
        <v>12</v>
      </c>
      <c r="B36" s="9" t="s">
        <v>6</v>
      </c>
      <c r="C36" s="10"/>
      <c r="D36" s="9" t="s">
        <v>6</v>
      </c>
      <c r="E36" s="10"/>
      <c r="F36" s="21">
        <v>9</v>
      </c>
      <c r="G36" s="24"/>
      <c r="H36" s="20">
        <f>+H35+I35</f>
        <v>6</v>
      </c>
      <c r="I36" s="21"/>
      <c r="J36" s="20">
        <f>+J35+K35</f>
        <v>6</v>
      </c>
      <c r="K36" s="21"/>
    </row>
    <row r="37" spans="1:11" x14ac:dyDescent="0.25">
      <c r="A37" s="23" t="s">
        <v>13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</row>
    <row r="38" spans="1:11" ht="26.4" x14ac:dyDescent="0.25">
      <c r="A38" s="6" t="s">
        <v>2</v>
      </c>
      <c r="B38" s="33">
        <v>12</v>
      </c>
      <c r="C38" s="34">
        <v>19</v>
      </c>
      <c r="D38" s="33">
        <v>10</v>
      </c>
      <c r="E38" s="34">
        <v>12</v>
      </c>
      <c r="F38" s="33">
        <v>9</v>
      </c>
      <c r="G38" s="34">
        <v>20</v>
      </c>
      <c r="H38" s="33">
        <v>10</v>
      </c>
      <c r="I38" s="34">
        <v>10</v>
      </c>
      <c r="J38" s="33">
        <v>14</v>
      </c>
      <c r="K38" s="34">
        <v>8</v>
      </c>
    </row>
    <row r="39" spans="1:11" ht="26.4" x14ac:dyDescent="0.25">
      <c r="A39" s="6" t="s">
        <v>4</v>
      </c>
      <c r="B39" s="33">
        <v>81</v>
      </c>
      <c r="C39" s="34">
        <v>44</v>
      </c>
      <c r="D39" s="33">
        <v>86</v>
      </c>
      <c r="E39" s="34">
        <v>39</v>
      </c>
      <c r="F39" s="33">
        <v>83</v>
      </c>
      <c r="G39" s="34">
        <v>42</v>
      </c>
      <c r="H39" s="33">
        <v>84</v>
      </c>
      <c r="I39" s="34">
        <v>41</v>
      </c>
      <c r="J39" s="33">
        <v>101</v>
      </c>
      <c r="K39" s="34">
        <v>39</v>
      </c>
    </row>
    <row r="40" spans="1:11" x14ac:dyDescent="0.25">
      <c r="A40" s="5" t="s">
        <v>3</v>
      </c>
      <c r="B40" s="30">
        <f t="shared" ref="B40:C40" si="7">+B38+B39</f>
        <v>93</v>
      </c>
      <c r="C40" s="31">
        <f t="shared" si="7"/>
        <v>63</v>
      </c>
      <c r="D40" s="30">
        <f t="shared" ref="D40:I40" si="8">SUM(D38:D39)</f>
        <v>96</v>
      </c>
      <c r="E40" s="31">
        <f t="shared" si="8"/>
        <v>51</v>
      </c>
      <c r="F40" s="30">
        <f t="shared" si="8"/>
        <v>92</v>
      </c>
      <c r="G40" s="31">
        <f t="shared" si="8"/>
        <v>62</v>
      </c>
      <c r="H40" s="30">
        <f t="shared" si="8"/>
        <v>94</v>
      </c>
      <c r="I40" s="31">
        <f t="shared" si="8"/>
        <v>51</v>
      </c>
      <c r="J40" s="30">
        <f t="shared" ref="J40:K40" si="9">SUM(J38:J39)</f>
        <v>115</v>
      </c>
      <c r="K40" s="31">
        <f t="shared" si="9"/>
        <v>47</v>
      </c>
    </row>
    <row r="41" spans="1:11" x14ac:dyDescent="0.25">
      <c r="A41" s="8" t="s">
        <v>12</v>
      </c>
      <c r="B41" s="21">
        <f t="shared" ref="B41" si="10">+B40+C40</f>
        <v>156</v>
      </c>
      <c r="C41" s="24"/>
      <c r="D41" s="21">
        <f>96+51</f>
        <v>147</v>
      </c>
      <c r="E41" s="24"/>
      <c r="F41" s="21">
        <v>154</v>
      </c>
      <c r="G41" s="24"/>
      <c r="H41" s="20">
        <f>+H40+I40</f>
        <v>145</v>
      </c>
      <c r="I41" s="21"/>
      <c r="J41" s="20">
        <f>+J40+K40</f>
        <v>162</v>
      </c>
      <c r="K41" s="21"/>
    </row>
    <row r="42" spans="1:11" ht="18.75" customHeight="1" x14ac:dyDescent="0.25">
      <c r="A42" s="23" t="s">
        <v>9</v>
      </c>
      <c r="B42" s="23"/>
      <c r="C42" s="23"/>
      <c r="D42" s="23"/>
      <c r="E42" s="23"/>
      <c r="F42" s="23"/>
      <c r="G42" s="23"/>
      <c r="H42" s="23"/>
      <c r="I42" s="23"/>
      <c r="J42" s="23"/>
      <c r="K42" s="23"/>
    </row>
    <row r="43" spans="1:11" ht="22.5" customHeight="1" x14ac:dyDescent="0.25">
      <c r="A43" s="6" t="s">
        <v>7</v>
      </c>
      <c r="B43" s="38">
        <v>33</v>
      </c>
      <c r="C43" s="39">
        <v>3</v>
      </c>
      <c r="D43" s="38">
        <v>34</v>
      </c>
      <c r="E43" s="39">
        <v>1</v>
      </c>
      <c r="F43" s="38">
        <v>19</v>
      </c>
      <c r="G43" s="39">
        <v>1</v>
      </c>
      <c r="H43" s="38">
        <v>29</v>
      </c>
      <c r="I43" s="39">
        <v>1</v>
      </c>
      <c r="J43" s="38">
        <v>21</v>
      </c>
      <c r="K43" s="39">
        <v>1</v>
      </c>
    </row>
    <row r="44" spans="1:11" ht="22.5" customHeight="1" x14ac:dyDescent="0.25">
      <c r="A44" s="6" t="s">
        <v>8</v>
      </c>
      <c r="B44" s="38">
        <v>23</v>
      </c>
      <c r="C44" s="39">
        <v>3</v>
      </c>
      <c r="D44" s="38">
        <v>34</v>
      </c>
      <c r="E44" s="39">
        <v>3</v>
      </c>
      <c r="F44" s="38">
        <v>34</v>
      </c>
      <c r="G44" s="39">
        <v>3</v>
      </c>
      <c r="H44" s="38">
        <v>26</v>
      </c>
      <c r="I44" s="39">
        <v>4</v>
      </c>
      <c r="J44" s="38">
        <v>15</v>
      </c>
      <c r="K44" s="39">
        <v>3</v>
      </c>
    </row>
    <row r="45" spans="1:11" x14ac:dyDescent="0.25">
      <c r="A45" s="5" t="s">
        <v>3</v>
      </c>
      <c r="B45" s="30">
        <f>SUM(B43:B44)</f>
        <v>56</v>
      </c>
      <c r="C45" s="31">
        <f>SUM(C43:C44)</f>
        <v>6</v>
      </c>
      <c r="D45" s="30">
        <f t="shared" ref="D45:I45" si="11">SUM(D43:D44)</f>
        <v>68</v>
      </c>
      <c r="E45" s="30">
        <f t="shared" si="11"/>
        <v>4</v>
      </c>
      <c r="F45" s="30">
        <f t="shared" si="11"/>
        <v>53</v>
      </c>
      <c r="G45" s="30">
        <f t="shared" si="11"/>
        <v>4</v>
      </c>
      <c r="H45" s="30">
        <f t="shared" si="11"/>
        <v>55</v>
      </c>
      <c r="I45" s="30">
        <f t="shared" si="11"/>
        <v>5</v>
      </c>
      <c r="J45" s="30">
        <f t="shared" ref="J45:K45" si="12">SUM(J43:J44)</f>
        <v>36</v>
      </c>
      <c r="K45" s="30">
        <f t="shared" si="12"/>
        <v>4</v>
      </c>
    </row>
    <row r="46" spans="1:11" ht="22.5" customHeight="1" x14ac:dyDescent="0.25">
      <c r="A46" s="8" t="s">
        <v>16</v>
      </c>
      <c r="B46" s="21">
        <v>62</v>
      </c>
      <c r="C46" s="24"/>
      <c r="D46" s="21">
        <f t="shared" ref="D46" si="13">+D45+E45</f>
        <v>72</v>
      </c>
      <c r="E46" s="24"/>
      <c r="F46" s="21">
        <f>68+4</f>
        <v>72</v>
      </c>
      <c r="G46" s="24"/>
      <c r="H46" s="20">
        <v>57</v>
      </c>
      <c r="I46" s="21"/>
      <c r="J46" s="20">
        <f>+J45+K45</f>
        <v>40</v>
      </c>
      <c r="K46" s="21"/>
    </row>
    <row r="47" spans="1:11" x14ac:dyDescent="0.25">
      <c r="A47" s="27" t="s">
        <v>14</v>
      </c>
      <c r="B47" s="40"/>
      <c r="C47" s="40"/>
      <c r="D47" s="40"/>
      <c r="E47" s="40"/>
      <c r="F47" s="40"/>
      <c r="G47" s="41"/>
    </row>
    <row r="49" spans="1:11" ht="35.25" customHeight="1" x14ac:dyDescent="0.3">
      <c r="A49" s="26" t="s">
        <v>19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</row>
    <row r="50" spans="1:11" ht="5.25" customHeight="1" x14ac:dyDescent="0.25"/>
    <row r="51" spans="1:11" ht="15.6" x14ac:dyDescent="0.25">
      <c r="A51" s="22" t="s">
        <v>5</v>
      </c>
      <c r="B51" s="16" t="s">
        <v>10</v>
      </c>
      <c r="C51" s="16"/>
      <c r="D51" s="16"/>
      <c r="E51" s="16"/>
      <c r="F51" s="16"/>
      <c r="G51" s="16"/>
      <c r="H51" s="16"/>
      <c r="I51" s="16"/>
      <c r="J51" s="16"/>
      <c r="K51" s="17"/>
    </row>
    <row r="52" spans="1:11" ht="15.6" x14ac:dyDescent="0.25">
      <c r="A52" s="22"/>
      <c r="B52" s="17">
        <v>2021</v>
      </c>
      <c r="C52" s="22"/>
      <c r="D52" s="17">
        <v>2022</v>
      </c>
      <c r="E52" s="22"/>
      <c r="F52" s="17">
        <v>2023</v>
      </c>
      <c r="G52" s="22"/>
      <c r="H52" s="16">
        <v>2024</v>
      </c>
      <c r="I52" s="17"/>
      <c r="J52" s="16">
        <v>2025</v>
      </c>
      <c r="K52" s="17"/>
    </row>
    <row r="53" spans="1:11" ht="15.6" x14ac:dyDescent="0.25">
      <c r="A53" s="22"/>
      <c r="B53" s="14" t="s">
        <v>0</v>
      </c>
      <c r="C53" s="14" t="s">
        <v>1</v>
      </c>
      <c r="D53" s="14" t="s">
        <v>0</v>
      </c>
      <c r="E53" s="14" t="s">
        <v>1</v>
      </c>
      <c r="F53" s="14" t="s">
        <v>0</v>
      </c>
      <c r="G53" s="14" t="s">
        <v>1</v>
      </c>
      <c r="H53" s="14" t="s">
        <v>0</v>
      </c>
      <c r="I53" s="11" t="s">
        <v>1</v>
      </c>
      <c r="J53" s="14" t="s">
        <v>0</v>
      </c>
      <c r="K53" s="11" t="s">
        <v>1</v>
      </c>
    </row>
    <row r="54" spans="1:11" x14ac:dyDescent="0.25">
      <c r="A54" s="23" t="s">
        <v>11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1" ht="26.4" x14ac:dyDescent="0.25">
      <c r="A55" s="6" t="s">
        <v>2</v>
      </c>
      <c r="B55" s="28">
        <v>291</v>
      </c>
      <c r="C55" s="32">
        <v>359</v>
      </c>
      <c r="D55" s="28">
        <v>286</v>
      </c>
      <c r="E55" s="32">
        <v>355</v>
      </c>
      <c r="F55" s="28">
        <v>282</v>
      </c>
      <c r="G55" s="32">
        <v>359</v>
      </c>
      <c r="H55" s="28">
        <v>266</v>
      </c>
      <c r="I55" s="32">
        <v>355</v>
      </c>
      <c r="J55" s="28">
        <v>348</v>
      </c>
      <c r="K55" s="32">
        <v>266</v>
      </c>
    </row>
    <row r="56" spans="1:11" x14ac:dyDescent="0.25">
      <c r="A56" s="5" t="s">
        <v>3</v>
      </c>
      <c r="B56" s="31">
        <f t="shared" ref="B56:C56" si="14">+B55</f>
        <v>291</v>
      </c>
      <c r="C56" s="31">
        <f t="shared" si="14"/>
        <v>359</v>
      </c>
      <c r="D56" s="31">
        <v>286</v>
      </c>
      <c r="E56" s="31">
        <v>356</v>
      </c>
      <c r="F56" s="31">
        <v>282</v>
      </c>
      <c r="G56" s="31">
        <v>359</v>
      </c>
      <c r="H56" s="31">
        <f>+H55</f>
        <v>266</v>
      </c>
      <c r="I56" s="31">
        <f>+I55</f>
        <v>355</v>
      </c>
      <c r="J56" s="31">
        <f>+J55</f>
        <v>348</v>
      </c>
      <c r="K56" s="31">
        <f>+K55</f>
        <v>266</v>
      </c>
    </row>
    <row r="57" spans="1:11" x14ac:dyDescent="0.25">
      <c r="A57" s="8" t="s">
        <v>12</v>
      </c>
      <c r="B57" s="21">
        <f t="shared" ref="B57" si="15">+B56+C56</f>
        <v>650</v>
      </c>
      <c r="C57" s="24"/>
      <c r="D57" s="21">
        <f>286+356</f>
        <v>642</v>
      </c>
      <c r="E57" s="24"/>
      <c r="F57" s="21">
        <v>641</v>
      </c>
      <c r="G57" s="24"/>
      <c r="H57" s="20">
        <f>+H56+I56</f>
        <v>621</v>
      </c>
      <c r="I57" s="21"/>
      <c r="J57" s="20">
        <f>+J56+K56</f>
        <v>614</v>
      </c>
      <c r="K57" s="21"/>
    </row>
    <row r="58" spans="1:11" x14ac:dyDescent="0.25">
      <c r="A58" s="23" t="s">
        <v>13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1" ht="26.4" x14ac:dyDescent="0.25">
      <c r="A59" s="6" t="s">
        <v>2</v>
      </c>
      <c r="B59" s="33">
        <v>124</v>
      </c>
      <c r="C59" s="34">
        <v>162</v>
      </c>
      <c r="D59" s="33">
        <v>143</v>
      </c>
      <c r="E59" s="34">
        <v>151</v>
      </c>
      <c r="F59" s="33">
        <v>117</v>
      </c>
      <c r="G59" s="34">
        <v>175</v>
      </c>
      <c r="H59" s="33">
        <v>112</v>
      </c>
      <c r="I59" s="34">
        <v>169</v>
      </c>
      <c r="J59" s="33">
        <v>163</v>
      </c>
      <c r="K59" s="34">
        <v>116</v>
      </c>
    </row>
    <row r="60" spans="1:11" ht="26.4" x14ac:dyDescent="0.25">
      <c r="A60" s="6" t="s">
        <v>4</v>
      </c>
      <c r="B60" s="33">
        <v>229</v>
      </c>
      <c r="C60" s="34">
        <v>134</v>
      </c>
      <c r="D60" s="33">
        <v>233</v>
      </c>
      <c r="E60" s="34">
        <v>124</v>
      </c>
      <c r="F60" s="33">
        <v>235</v>
      </c>
      <c r="G60" s="34">
        <v>123</v>
      </c>
      <c r="H60" s="33">
        <v>243</v>
      </c>
      <c r="I60" s="34">
        <v>120</v>
      </c>
      <c r="J60" s="33">
        <v>240</v>
      </c>
      <c r="K60" s="34">
        <v>127</v>
      </c>
    </row>
    <row r="61" spans="1:11" x14ac:dyDescent="0.25">
      <c r="A61" s="5" t="s">
        <v>3</v>
      </c>
      <c r="B61" s="31">
        <f t="shared" ref="B61:C61" si="16">+B59+B60</f>
        <v>353</v>
      </c>
      <c r="C61" s="31">
        <f t="shared" si="16"/>
        <v>296</v>
      </c>
      <c r="D61" s="31">
        <f t="shared" ref="D61:I61" si="17">SUM(D59:D60)</f>
        <v>376</v>
      </c>
      <c r="E61" s="31">
        <f t="shared" si="17"/>
        <v>275</v>
      </c>
      <c r="F61" s="31">
        <f t="shared" si="17"/>
        <v>352</v>
      </c>
      <c r="G61" s="31">
        <f t="shared" si="17"/>
        <v>298</v>
      </c>
      <c r="H61" s="31">
        <f t="shared" si="17"/>
        <v>355</v>
      </c>
      <c r="I61" s="31">
        <f t="shared" si="17"/>
        <v>289</v>
      </c>
      <c r="J61" s="31">
        <f t="shared" ref="J61:K61" si="18">SUM(J59:J60)</f>
        <v>403</v>
      </c>
      <c r="K61" s="31">
        <f t="shared" si="18"/>
        <v>243</v>
      </c>
    </row>
    <row r="62" spans="1:11" x14ac:dyDescent="0.25">
      <c r="A62" s="8" t="s">
        <v>12</v>
      </c>
      <c r="B62" s="21">
        <f>SUM(B61:C61)</f>
        <v>649</v>
      </c>
      <c r="C62" s="24"/>
      <c r="D62" s="21">
        <f>376+275</f>
        <v>651</v>
      </c>
      <c r="E62" s="24"/>
      <c r="F62" s="21">
        <v>650</v>
      </c>
      <c r="G62" s="24"/>
      <c r="H62" s="20">
        <f>+H61+I61</f>
        <v>644</v>
      </c>
      <c r="I62" s="21"/>
      <c r="J62" s="20">
        <f>+J61+K61</f>
        <v>646</v>
      </c>
      <c r="K62" s="21"/>
    </row>
    <row r="63" spans="1:11" x14ac:dyDescent="0.25">
      <c r="A63" s="23" t="s">
        <v>9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</row>
    <row r="64" spans="1:11" ht="21" customHeight="1" x14ac:dyDescent="0.25">
      <c r="A64" s="6" t="s">
        <v>7</v>
      </c>
      <c r="B64" s="33">
        <v>89</v>
      </c>
      <c r="C64" s="34">
        <v>5</v>
      </c>
      <c r="D64" s="33">
        <v>94</v>
      </c>
      <c r="E64" s="34">
        <v>4</v>
      </c>
      <c r="F64" s="33">
        <v>104</v>
      </c>
      <c r="G64" s="34">
        <v>3</v>
      </c>
      <c r="H64" s="33">
        <v>98</v>
      </c>
      <c r="I64" s="34">
        <v>1</v>
      </c>
      <c r="J64" s="33">
        <v>94</v>
      </c>
      <c r="K64" s="34">
        <v>3</v>
      </c>
    </row>
    <row r="65" spans="1:11" ht="21" customHeight="1" x14ac:dyDescent="0.25">
      <c r="A65" s="6" t="s">
        <v>8</v>
      </c>
      <c r="B65" s="33">
        <v>63</v>
      </c>
      <c r="C65" s="34">
        <v>6</v>
      </c>
      <c r="D65" s="33">
        <v>59</v>
      </c>
      <c r="E65" s="34">
        <v>7</v>
      </c>
      <c r="F65" s="33">
        <v>56</v>
      </c>
      <c r="G65" s="34">
        <v>7</v>
      </c>
      <c r="H65" s="33">
        <v>24</v>
      </c>
      <c r="I65" s="34">
        <v>6</v>
      </c>
      <c r="J65" s="33">
        <v>18</v>
      </c>
      <c r="K65" s="34">
        <v>4</v>
      </c>
    </row>
    <row r="66" spans="1:11" x14ac:dyDescent="0.25">
      <c r="A66" s="5" t="s">
        <v>3</v>
      </c>
      <c r="B66" s="31">
        <f t="shared" ref="B66:C66" si="19">+B64+B65</f>
        <v>152</v>
      </c>
      <c r="C66" s="31">
        <f t="shared" si="19"/>
        <v>11</v>
      </c>
      <c r="D66" s="31">
        <f t="shared" ref="D66:I66" si="20">SUM(D64:D65)</f>
        <v>153</v>
      </c>
      <c r="E66" s="31">
        <f t="shared" si="20"/>
        <v>11</v>
      </c>
      <c r="F66" s="31">
        <f t="shared" si="20"/>
        <v>160</v>
      </c>
      <c r="G66" s="31">
        <f t="shared" si="20"/>
        <v>10</v>
      </c>
      <c r="H66" s="31">
        <f t="shared" si="20"/>
        <v>122</v>
      </c>
      <c r="I66" s="31">
        <f t="shared" si="20"/>
        <v>7</v>
      </c>
      <c r="J66" s="31">
        <f t="shared" ref="J66:K66" si="21">SUM(J64:J65)</f>
        <v>112</v>
      </c>
      <c r="K66" s="31">
        <f t="shared" si="21"/>
        <v>7</v>
      </c>
    </row>
    <row r="67" spans="1:11" ht="24" customHeight="1" x14ac:dyDescent="0.25">
      <c r="A67" s="8" t="s">
        <v>16</v>
      </c>
      <c r="B67" s="21">
        <f t="shared" ref="B67" si="22">+B66+C66</f>
        <v>163</v>
      </c>
      <c r="C67" s="24"/>
      <c r="D67" s="21">
        <f>153+11</f>
        <v>164</v>
      </c>
      <c r="E67" s="24"/>
      <c r="F67" s="21">
        <v>170</v>
      </c>
      <c r="G67" s="24"/>
      <c r="H67" s="20">
        <f>+H66+I66</f>
        <v>129</v>
      </c>
      <c r="I67" s="21"/>
      <c r="J67" s="20">
        <f>+J66+K66</f>
        <v>119</v>
      </c>
      <c r="K67" s="21"/>
    </row>
    <row r="68" spans="1:11" x14ac:dyDescent="0.25">
      <c r="A68" s="27" t="s">
        <v>14</v>
      </c>
      <c r="B68" s="40"/>
      <c r="C68" s="40"/>
      <c r="D68" s="40"/>
      <c r="E68" s="40"/>
      <c r="F68" s="40"/>
      <c r="G68" s="41"/>
    </row>
    <row r="70" spans="1:11" ht="40.200000000000003" customHeight="1" x14ac:dyDescent="0.3">
      <c r="A70" s="26" t="s">
        <v>15</v>
      </c>
      <c r="B70" s="26"/>
      <c r="C70" s="26"/>
      <c r="D70" s="26"/>
      <c r="E70" s="26"/>
      <c r="F70" s="26"/>
      <c r="G70" s="26"/>
      <c r="H70" s="26"/>
      <c r="I70" s="26"/>
      <c r="J70" s="26"/>
      <c r="K70" s="26"/>
    </row>
    <row r="71" spans="1:11" ht="6.75" customHeight="1" x14ac:dyDescent="0.25"/>
    <row r="72" spans="1:11" ht="15.6" x14ac:dyDescent="0.25">
      <c r="A72" s="22" t="s">
        <v>5</v>
      </c>
      <c r="B72" s="16" t="s">
        <v>10</v>
      </c>
      <c r="C72" s="16"/>
      <c r="D72" s="16"/>
      <c r="E72" s="16"/>
      <c r="F72" s="16"/>
      <c r="G72" s="16"/>
      <c r="H72" s="16"/>
      <c r="I72" s="16"/>
      <c r="J72" s="16"/>
      <c r="K72" s="17"/>
    </row>
    <row r="73" spans="1:11" ht="15.6" x14ac:dyDescent="0.25">
      <c r="A73" s="22"/>
      <c r="B73" s="17">
        <v>2021</v>
      </c>
      <c r="C73" s="22"/>
      <c r="D73" s="17">
        <v>2022</v>
      </c>
      <c r="E73" s="22"/>
      <c r="F73" s="17">
        <v>2023</v>
      </c>
      <c r="G73" s="22"/>
      <c r="H73" s="16">
        <v>2024</v>
      </c>
      <c r="I73" s="17"/>
      <c r="J73" s="16">
        <v>2025</v>
      </c>
      <c r="K73" s="17"/>
    </row>
    <row r="74" spans="1:11" ht="15.6" x14ac:dyDescent="0.25">
      <c r="A74" s="22"/>
      <c r="B74" s="14" t="s">
        <v>0</v>
      </c>
      <c r="C74" s="14" t="s">
        <v>1</v>
      </c>
      <c r="D74" s="14" t="s">
        <v>0</v>
      </c>
      <c r="E74" s="14" t="s">
        <v>1</v>
      </c>
      <c r="F74" s="14" t="s">
        <v>0</v>
      </c>
      <c r="G74" s="14" t="s">
        <v>1</v>
      </c>
      <c r="H74" s="14" t="s">
        <v>0</v>
      </c>
      <c r="I74" s="14" t="s">
        <v>1</v>
      </c>
      <c r="J74" s="14" t="s">
        <v>0</v>
      </c>
      <c r="K74" s="11" t="s">
        <v>1</v>
      </c>
    </row>
    <row r="75" spans="1:11" x14ac:dyDescent="0.25">
      <c r="A75" s="23" t="s">
        <v>11</v>
      </c>
      <c r="B75" s="23"/>
      <c r="C75" s="23"/>
      <c r="D75" s="23"/>
      <c r="E75" s="23"/>
      <c r="F75" s="23"/>
      <c r="G75" s="23"/>
      <c r="H75" s="23"/>
      <c r="I75" s="23"/>
      <c r="J75" s="23"/>
      <c r="K75" s="23"/>
    </row>
    <row r="76" spans="1:11" ht="26.4" x14ac:dyDescent="0.25">
      <c r="A76" s="6" t="s">
        <v>2</v>
      </c>
      <c r="B76" s="28">
        <v>36</v>
      </c>
      <c r="C76" s="32">
        <v>40</v>
      </c>
      <c r="D76" s="28">
        <v>270</v>
      </c>
      <c r="E76" s="32">
        <v>356</v>
      </c>
      <c r="F76" s="28">
        <v>29</v>
      </c>
      <c r="G76" s="32">
        <v>39</v>
      </c>
      <c r="H76" s="28">
        <v>37</v>
      </c>
      <c r="I76" s="32">
        <v>41</v>
      </c>
      <c r="J76" s="28">
        <v>32</v>
      </c>
      <c r="K76" s="32">
        <v>33</v>
      </c>
    </row>
    <row r="77" spans="1:11" x14ac:dyDescent="0.25">
      <c r="A77" s="5" t="s">
        <v>3</v>
      </c>
      <c r="B77" s="31">
        <f t="shared" ref="B77:C77" si="23">+B76</f>
        <v>36</v>
      </c>
      <c r="C77" s="31">
        <f t="shared" si="23"/>
        <v>40</v>
      </c>
      <c r="D77" s="31">
        <v>270</v>
      </c>
      <c r="E77" s="31">
        <v>356</v>
      </c>
      <c r="F77" s="31">
        <v>29</v>
      </c>
      <c r="G77" s="31">
        <v>39</v>
      </c>
      <c r="H77" s="31">
        <f>+H76</f>
        <v>37</v>
      </c>
      <c r="I77" s="31">
        <f>+I76</f>
        <v>41</v>
      </c>
      <c r="J77" s="31">
        <f>+J76</f>
        <v>32</v>
      </c>
      <c r="K77" s="31">
        <f>+K76</f>
        <v>33</v>
      </c>
    </row>
    <row r="78" spans="1:11" x14ac:dyDescent="0.25">
      <c r="A78" s="8" t="s">
        <v>12</v>
      </c>
      <c r="B78" s="21">
        <f t="shared" ref="B78" si="24">+B77+C77</f>
        <v>76</v>
      </c>
      <c r="C78" s="24"/>
      <c r="D78" s="21">
        <f>270+356</f>
        <v>626</v>
      </c>
      <c r="E78" s="24"/>
      <c r="F78" s="21">
        <v>68</v>
      </c>
      <c r="G78" s="24"/>
      <c r="H78" s="20">
        <f>+H77+I77</f>
        <v>78</v>
      </c>
      <c r="I78" s="21"/>
      <c r="J78" s="20">
        <f>+J77+K77</f>
        <v>65</v>
      </c>
      <c r="K78" s="21"/>
    </row>
    <row r="79" spans="1:11" x14ac:dyDescent="0.25">
      <c r="A79" s="23" t="s">
        <v>13</v>
      </c>
      <c r="B79" s="23"/>
      <c r="C79" s="23"/>
      <c r="D79" s="23"/>
      <c r="E79" s="23"/>
      <c r="F79" s="23"/>
      <c r="G79" s="23"/>
      <c r="H79" s="23"/>
      <c r="I79" s="23"/>
      <c r="J79" s="23"/>
      <c r="K79" s="23"/>
    </row>
    <row r="80" spans="1:11" ht="26.4" x14ac:dyDescent="0.25">
      <c r="A80" s="6" t="s">
        <v>2</v>
      </c>
      <c r="B80" s="33">
        <v>36</v>
      </c>
      <c r="C80" s="34">
        <v>50</v>
      </c>
      <c r="D80" s="33">
        <v>59</v>
      </c>
      <c r="E80" s="34">
        <v>39</v>
      </c>
      <c r="F80" s="33">
        <v>38</v>
      </c>
      <c r="G80" s="34">
        <v>55</v>
      </c>
      <c r="H80" s="33">
        <v>33</v>
      </c>
      <c r="I80" s="34">
        <v>56</v>
      </c>
      <c r="J80" s="33">
        <v>62</v>
      </c>
      <c r="K80" s="34">
        <v>33</v>
      </c>
    </row>
    <row r="81" spans="1:11" ht="31.5" customHeight="1" x14ac:dyDescent="0.25">
      <c r="A81" s="6" t="s">
        <v>4</v>
      </c>
      <c r="B81" s="33">
        <v>70</v>
      </c>
      <c r="C81" s="34">
        <v>46</v>
      </c>
      <c r="D81" s="33">
        <v>77</v>
      </c>
      <c r="E81" s="34">
        <v>42</v>
      </c>
      <c r="F81" s="33">
        <v>73</v>
      </c>
      <c r="G81" s="34">
        <v>43</v>
      </c>
      <c r="H81" s="33">
        <v>80</v>
      </c>
      <c r="I81" s="34">
        <v>39</v>
      </c>
      <c r="J81" s="33">
        <v>81</v>
      </c>
      <c r="K81" s="34">
        <v>41</v>
      </c>
    </row>
    <row r="82" spans="1:11" x14ac:dyDescent="0.25">
      <c r="A82" s="5" t="s">
        <v>3</v>
      </c>
      <c r="B82" s="31">
        <f t="shared" ref="B82:C82" si="25">+B80+B81</f>
        <v>106</v>
      </c>
      <c r="C82" s="31">
        <f t="shared" si="25"/>
        <v>96</v>
      </c>
      <c r="D82" s="31">
        <f t="shared" ref="D82:I82" si="26">SUM(D80:D81)</f>
        <v>136</v>
      </c>
      <c r="E82" s="31">
        <f t="shared" si="26"/>
        <v>81</v>
      </c>
      <c r="F82" s="31">
        <f t="shared" si="26"/>
        <v>111</v>
      </c>
      <c r="G82" s="31">
        <f t="shared" si="26"/>
        <v>98</v>
      </c>
      <c r="H82" s="31">
        <f t="shared" si="26"/>
        <v>113</v>
      </c>
      <c r="I82" s="31">
        <f t="shared" si="26"/>
        <v>95</v>
      </c>
      <c r="J82" s="31">
        <f t="shared" ref="J82:K82" si="27">SUM(J80:J81)</f>
        <v>143</v>
      </c>
      <c r="K82" s="31">
        <f t="shared" si="27"/>
        <v>74</v>
      </c>
    </row>
    <row r="83" spans="1:11" x14ac:dyDescent="0.25">
      <c r="A83" s="8" t="s">
        <v>12</v>
      </c>
      <c r="B83" s="21">
        <f t="shared" ref="B83" si="28">+B82+C82</f>
        <v>202</v>
      </c>
      <c r="C83" s="24"/>
      <c r="D83" s="21">
        <f>136+81</f>
        <v>217</v>
      </c>
      <c r="E83" s="24"/>
      <c r="F83" s="21">
        <v>209</v>
      </c>
      <c r="G83" s="24"/>
      <c r="H83" s="20">
        <f>+H82+I82</f>
        <v>208</v>
      </c>
      <c r="I83" s="21"/>
      <c r="J83" s="20">
        <f>+J82+K82</f>
        <v>217</v>
      </c>
      <c r="K83" s="21"/>
    </row>
    <row r="84" spans="1:11" x14ac:dyDescent="0.25">
      <c r="A84" s="23" t="s">
        <v>9</v>
      </c>
      <c r="B84" s="23"/>
      <c r="C84" s="23"/>
      <c r="D84" s="23"/>
      <c r="E84" s="23"/>
      <c r="F84" s="23"/>
      <c r="G84" s="23"/>
      <c r="H84" s="23"/>
      <c r="I84" s="23"/>
      <c r="J84" s="23"/>
      <c r="K84" s="23"/>
    </row>
    <row r="85" spans="1:11" ht="21" customHeight="1" x14ac:dyDescent="0.25">
      <c r="A85" s="6" t="s">
        <v>7</v>
      </c>
      <c r="B85" s="38">
        <v>3</v>
      </c>
      <c r="C85" s="39" t="s">
        <v>6</v>
      </c>
      <c r="D85" s="38">
        <v>19</v>
      </c>
      <c r="E85" s="39">
        <v>1</v>
      </c>
      <c r="F85" s="38">
        <v>8</v>
      </c>
      <c r="G85" s="39" t="s">
        <v>6</v>
      </c>
      <c r="H85" s="38">
        <v>14</v>
      </c>
      <c r="I85" s="39">
        <v>1</v>
      </c>
      <c r="J85" s="38">
        <v>19</v>
      </c>
      <c r="K85" s="39">
        <v>1</v>
      </c>
    </row>
    <row r="86" spans="1:11" ht="21" customHeight="1" x14ac:dyDescent="0.25">
      <c r="A86" s="6" t="s">
        <v>8</v>
      </c>
      <c r="B86" s="33">
        <v>16</v>
      </c>
      <c r="C86" s="39">
        <v>1</v>
      </c>
      <c r="D86" s="33">
        <v>16</v>
      </c>
      <c r="E86" s="39">
        <v>3</v>
      </c>
      <c r="F86" s="33">
        <v>27</v>
      </c>
      <c r="G86" s="39">
        <v>4</v>
      </c>
      <c r="H86" s="33">
        <v>20</v>
      </c>
      <c r="I86" s="39" t="s">
        <v>6</v>
      </c>
      <c r="J86" s="33">
        <v>28</v>
      </c>
      <c r="K86" s="39">
        <v>2</v>
      </c>
    </row>
    <row r="87" spans="1:11" x14ac:dyDescent="0.25">
      <c r="A87" s="5" t="s">
        <v>3</v>
      </c>
      <c r="B87" s="30">
        <f t="shared" ref="B87" si="29">+SUM(B85:B86)</f>
        <v>19</v>
      </c>
      <c r="C87" s="31">
        <f t="shared" ref="C87:I87" si="30">SUM(C85:C86)</f>
        <v>1</v>
      </c>
      <c r="D87" s="30">
        <f t="shared" si="30"/>
        <v>35</v>
      </c>
      <c r="E87" s="31">
        <f t="shared" si="30"/>
        <v>4</v>
      </c>
      <c r="F87" s="30">
        <f t="shared" si="30"/>
        <v>35</v>
      </c>
      <c r="G87" s="31">
        <f t="shared" si="30"/>
        <v>4</v>
      </c>
      <c r="H87" s="30">
        <f t="shared" si="30"/>
        <v>34</v>
      </c>
      <c r="I87" s="31">
        <f t="shared" si="30"/>
        <v>1</v>
      </c>
      <c r="J87" s="30">
        <f t="shared" ref="J87:K87" si="31">SUM(J85:J86)</f>
        <v>47</v>
      </c>
      <c r="K87" s="31">
        <f t="shared" si="31"/>
        <v>3</v>
      </c>
    </row>
    <row r="88" spans="1:11" ht="22.5" customHeight="1" x14ac:dyDescent="0.25">
      <c r="A88" s="8" t="s">
        <v>16</v>
      </c>
      <c r="B88" s="21">
        <v>20</v>
      </c>
      <c r="C88" s="24"/>
      <c r="D88" s="21">
        <f>35+4</f>
        <v>39</v>
      </c>
      <c r="E88" s="24"/>
      <c r="F88" s="21">
        <v>39</v>
      </c>
      <c r="G88" s="24"/>
      <c r="H88" s="20">
        <f>+H87+I87</f>
        <v>35</v>
      </c>
      <c r="I88" s="21"/>
      <c r="J88" s="20">
        <f>+J87+K87</f>
        <v>50</v>
      </c>
      <c r="K88" s="21"/>
    </row>
    <row r="89" spans="1:11" x14ac:dyDescent="0.25">
      <c r="A89" s="27" t="s">
        <v>14</v>
      </c>
      <c r="B89" s="40"/>
      <c r="C89" s="40"/>
      <c r="D89" s="40"/>
      <c r="E89" s="40"/>
      <c r="F89" s="40"/>
      <c r="G89" s="41"/>
    </row>
    <row r="90" spans="1:11" x14ac:dyDescent="0.25">
      <c r="A90" s="3"/>
      <c r="B90" s="4"/>
      <c r="C90" s="4"/>
      <c r="D90" s="4"/>
      <c r="E90" s="4"/>
      <c r="F90" s="4"/>
      <c r="G90" s="4"/>
    </row>
    <row r="91" spans="1:11" x14ac:dyDescent="0.25">
      <c r="A91" s="3"/>
      <c r="B91" s="4"/>
      <c r="C91" s="4"/>
      <c r="D91" s="4"/>
      <c r="E91" s="4"/>
      <c r="F91" s="4"/>
      <c r="G91" s="4"/>
    </row>
    <row r="92" spans="1:11" x14ac:dyDescent="0.25">
      <c r="A92" s="3"/>
      <c r="B92" s="4"/>
      <c r="C92" s="4"/>
      <c r="D92" s="4"/>
      <c r="E92" s="4"/>
      <c r="F92" s="4"/>
      <c r="G92" s="4"/>
    </row>
    <row r="93" spans="1:11" x14ac:dyDescent="0.25">
      <c r="A93" s="3"/>
      <c r="B93" s="4"/>
      <c r="C93" s="4"/>
      <c r="D93" s="4"/>
      <c r="E93" s="4"/>
      <c r="F93" s="4"/>
      <c r="G93" s="4"/>
    </row>
    <row r="94" spans="1:11" x14ac:dyDescent="0.25">
      <c r="A94" s="3"/>
      <c r="B94" s="4"/>
      <c r="C94" s="4"/>
      <c r="D94" s="4"/>
      <c r="E94" s="4"/>
      <c r="F94" s="4"/>
      <c r="G94" s="4"/>
    </row>
    <row r="95" spans="1:11" x14ac:dyDescent="0.25">
      <c r="A95" s="1"/>
      <c r="B95" s="40"/>
      <c r="C95" s="40"/>
      <c r="D95" s="40"/>
      <c r="E95" s="40"/>
      <c r="F95" s="40"/>
      <c r="G95" s="41"/>
    </row>
  </sheetData>
  <mergeCells count="103">
    <mergeCell ref="B83:C83"/>
    <mergeCell ref="D83:E83"/>
    <mergeCell ref="F83:G83"/>
    <mergeCell ref="B88:C88"/>
    <mergeCell ref="D88:E88"/>
    <mergeCell ref="F88:G88"/>
    <mergeCell ref="B67:C67"/>
    <mergeCell ref="D67:E67"/>
    <mergeCell ref="F67:G67"/>
    <mergeCell ref="B78:C78"/>
    <mergeCell ref="D78:E78"/>
    <mergeCell ref="F78:G78"/>
    <mergeCell ref="B62:C62"/>
    <mergeCell ref="D62:E62"/>
    <mergeCell ref="F62:G62"/>
    <mergeCell ref="D52:E52"/>
    <mergeCell ref="F52:G52"/>
    <mergeCell ref="B41:C41"/>
    <mergeCell ref="D41:E41"/>
    <mergeCell ref="F41:G41"/>
    <mergeCell ref="B57:C57"/>
    <mergeCell ref="D57:E57"/>
    <mergeCell ref="F57:G57"/>
    <mergeCell ref="A8:K8"/>
    <mergeCell ref="A28:K28"/>
    <mergeCell ref="A70:K70"/>
    <mergeCell ref="D10:E10"/>
    <mergeCell ref="F10:G10"/>
    <mergeCell ref="B10:C10"/>
    <mergeCell ref="F15:G15"/>
    <mergeCell ref="D15:E15"/>
    <mergeCell ref="B20:C20"/>
    <mergeCell ref="D20:E20"/>
    <mergeCell ref="F20:G20"/>
    <mergeCell ref="F25:G25"/>
    <mergeCell ref="B31:C31"/>
    <mergeCell ref="D31:E31"/>
    <mergeCell ref="F31:G31"/>
    <mergeCell ref="F36:G36"/>
    <mergeCell ref="B52:C52"/>
    <mergeCell ref="B46:C46"/>
    <mergeCell ref="D46:E46"/>
    <mergeCell ref="F46:G46"/>
    <mergeCell ref="J78:K78"/>
    <mergeCell ref="A49:K49"/>
    <mergeCell ref="B51:K51"/>
    <mergeCell ref="A63:K63"/>
    <mergeCell ref="A72:A74"/>
    <mergeCell ref="D73:E73"/>
    <mergeCell ref="F73:G73"/>
    <mergeCell ref="B73:C73"/>
    <mergeCell ref="J67:K67"/>
    <mergeCell ref="J73:K73"/>
    <mergeCell ref="B72:K72"/>
    <mergeCell ref="H67:I67"/>
    <mergeCell ref="J83:K83"/>
    <mergeCell ref="B25:C25"/>
    <mergeCell ref="D25:E25"/>
    <mergeCell ref="J88:K88"/>
    <mergeCell ref="H88:I88"/>
    <mergeCell ref="H78:I78"/>
    <mergeCell ref="H83:I83"/>
    <mergeCell ref="H62:I62"/>
    <mergeCell ref="A75:K75"/>
    <mergeCell ref="A79:K79"/>
    <mergeCell ref="A84:K84"/>
    <mergeCell ref="J62:K62"/>
    <mergeCell ref="A54:K54"/>
    <mergeCell ref="A58:K58"/>
    <mergeCell ref="H46:I46"/>
    <mergeCell ref="H52:I52"/>
    <mergeCell ref="A30:A32"/>
    <mergeCell ref="J41:K41"/>
    <mergeCell ref="J46:K46"/>
    <mergeCell ref="J52:K52"/>
    <mergeCell ref="J57:K57"/>
    <mergeCell ref="H57:I57"/>
    <mergeCell ref="A51:A53"/>
    <mergeCell ref="H41:I41"/>
    <mergeCell ref="B30:K30"/>
    <mergeCell ref="J31:K31"/>
    <mergeCell ref="J36:K36"/>
    <mergeCell ref="H36:I36"/>
    <mergeCell ref="A33:K33"/>
    <mergeCell ref="H31:I31"/>
    <mergeCell ref="A37:K37"/>
    <mergeCell ref="A42:K42"/>
    <mergeCell ref="H73:I73"/>
    <mergeCell ref="A1:K5"/>
    <mergeCell ref="A7:K7"/>
    <mergeCell ref="B9:K9"/>
    <mergeCell ref="J20:K20"/>
    <mergeCell ref="J25:K25"/>
    <mergeCell ref="H10:I10"/>
    <mergeCell ref="J10:K10"/>
    <mergeCell ref="A9:A11"/>
    <mergeCell ref="A12:K12"/>
    <mergeCell ref="A16:K16"/>
    <mergeCell ref="A21:K21"/>
    <mergeCell ref="H15:I15"/>
    <mergeCell ref="H20:I20"/>
    <mergeCell ref="H25:I25"/>
    <mergeCell ref="J15:K15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75" orientation="portrait" r:id="rId1"/>
  <headerFooter>
    <oddFooter>&amp;L&amp;"-,Negrita"&amp;K05-049Departamento de Planificación y Estadística&amp;K01+000C. Elect.: &amp;"-,Normal"plani@rec.una.py&amp;R&amp;"-,Negrita"Fecha de Informe:&amp;"-,Normal" &amp;D</oddFooter>
  </headerFooter>
  <rowBreaks count="1" manualBreakCount="1">
    <brk id="4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Nivel Medio y Tec</vt:lpstr>
      <vt:lpstr>'Nivel Medio y Tec'!Área_de_impresión</vt:lpstr>
      <vt:lpstr>'Nivel Medio y Tec'!Títulos_a_imprimir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Planificacion</dc:creator>
  <cp:lastModifiedBy>LOURDES ALMIRON</cp:lastModifiedBy>
  <cp:lastPrinted>2026-10-05T15:14:30Z</cp:lastPrinted>
  <dcterms:created xsi:type="dcterms:W3CDTF">2011-11-22T01:56:28Z</dcterms:created>
  <dcterms:modified xsi:type="dcterms:W3CDTF">2026-10-22T14:56:58Z</dcterms:modified>
</cp:coreProperties>
</file>